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0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0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'Entrate_Rendiconto_2020'!$B$1:$E$59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'Spese_Rendiconto_2020'!$B$1:$BX$54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'Spese_Rendiconto_2020'!$B:$C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<sst xmlns="http://schemas.openxmlformats.org/spreadsheetml/2006/main" count="870" uniqueCount="149">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</sst>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/>
      <c r="E5" s="38"/>
    </row>
    <row r="6" spans="2:5" ht="14.25">
      <c r="B6" s="8"/>
      <c r="C6" s="5" t="s">
        <v>5</v>
      </c>
      <c r="D6" s="39"/>
      <c r="E6" s="40"/>
    </row>
    <row r="7" spans="2:5" ht="14.25">
      <c r="B7" s="8"/>
      <c r="C7" s="5" t="s">
        <v>6</v>
      </c>
      <c r="D7" s="39"/>
      <c r="E7" s="40"/>
    </row>
    <row r="8" spans="2:5" ht="15" thickBot="1">
      <c r="B8" s="9"/>
      <c r="C8" s="6" t="s">
        <v>7</v>
      </c>
      <c r="D8" s="41"/>
      <c r="E8" s="42"/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/>
      <c r="E18" s="45"/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/>
      <c r="E27" s="45"/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/>
      <c r="E29" s="50"/>
    </row>
    <row r="30" spans="2:5" ht="1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/>
      <c r="E34" s="45"/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/>
      <c r="E51" s="62"/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/>
      <c r="E54" s="45"/>
    </row>
    <row r="55" spans="2:5" ht="14.25">
      <c r="B55" s="13">
        <v>90200</v>
      </c>
      <c r="C55" s="54" t="s">
        <v>62</v>
      </c>
      <c r="D55" s="61"/>
      <c r="E55" s="62"/>
    </row>
    <row r="56" spans="2:5" ht="1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4.25">
      <c r="B60" s="19"/>
      <c r="C60" s="1"/>
      <c r="D60" s="1"/>
      <c r="E60" s="1"/>
    </row>
    <row r="63" ht="14.2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4.7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" thickTop="1">
      <c r="B5" s="7"/>
      <c r="C5" s="4" t="s">
        <v>4</v>
      </c>
      <c r="D5" s="37">
        <v>0</v>
      </c>
      <c r="E5" s="38"/>
    </row>
    <row r="6" spans="2:5" ht="14.25">
      <c r="B6" s="8"/>
      <c r="C6" s="5" t="s">
        <v>5</v>
      </c>
      <c r="D6" s="39">
        <v>0</v>
      </c>
      <c r="E6" s="40"/>
    </row>
    <row r="7" spans="2:5" ht="14.25">
      <c r="B7" s="8"/>
      <c r="C7" s="5" t="s">
        <v>6</v>
      </c>
      <c r="D7" s="39">
        <v>35000</v>
      </c>
      <c r="E7" s="40"/>
    </row>
    <row r="8" spans="2:5" ht="15" thickBot="1">
      <c r="B8" s="9"/>
      <c r="C8" s="6" t="s">
        <v>7</v>
      </c>
      <c r="D8" s="41"/>
      <c r="E8" s="42">
        <v>43638.48</v>
      </c>
    </row>
    <row r="9" spans="2:5" ht="15" thickTop="1">
      <c r="B9" s="12" t="s">
        <v>8</v>
      </c>
      <c r="C9" s="53" t="s">
        <v>9</v>
      </c>
      <c r="D9" s="43"/>
      <c r="E9" s="38"/>
    </row>
    <row r="10" spans="2:5" ht="14.25">
      <c r="B10" s="13">
        <v>10101</v>
      </c>
      <c r="C10" s="54" t="s">
        <v>13</v>
      </c>
      <c r="D10" s="39"/>
      <c r="E10" s="45"/>
    </row>
    <row r="11" spans="2:5" ht="14.25">
      <c r="B11" s="13">
        <v>10102</v>
      </c>
      <c r="C11" s="54" t="s">
        <v>15</v>
      </c>
      <c r="D11" s="39"/>
      <c r="E11" s="45"/>
    </row>
    <row r="12" spans="2:5" ht="14.25">
      <c r="B12" s="13">
        <v>10103</v>
      </c>
      <c r="C12" s="54" t="s">
        <v>14</v>
      </c>
      <c r="D12" s="39"/>
      <c r="E12" s="45"/>
    </row>
    <row r="13" spans="2:5" ht="14.25">
      <c r="B13" s="13">
        <v>10104</v>
      </c>
      <c r="C13" s="54" t="s">
        <v>16</v>
      </c>
      <c r="D13" s="39"/>
      <c r="E13" s="45"/>
    </row>
    <row r="14" spans="2:5" ht="14.25">
      <c r="B14" s="13">
        <v>10301</v>
      </c>
      <c r="C14" s="54" t="s">
        <v>11</v>
      </c>
      <c r="D14" s="39"/>
      <c r="E14" s="45"/>
    </row>
    <row r="15" spans="2:5" ht="14.25">
      <c r="B15" s="14">
        <v>10302</v>
      </c>
      <c r="C15" s="11" t="s">
        <v>12</v>
      </c>
      <c r="D15" s="46"/>
      <c r="E15" s="47"/>
    </row>
    <row r="16" spans="2:5" ht="1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" thickTop="1">
      <c r="B17" s="12" t="s">
        <v>18</v>
      </c>
      <c r="C17" s="53" t="s">
        <v>19</v>
      </c>
      <c r="D17" s="43"/>
      <c r="E17" s="38"/>
    </row>
    <row r="18" spans="2:5" ht="14.25">
      <c r="B18" s="13">
        <v>20101</v>
      </c>
      <c r="C18" s="54" t="s">
        <v>20</v>
      </c>
      <c r="D18" s="39">
        <v>133163.33</v>
      </c>
      <c r="E18" s="45">
        <v>111744.76</v>
      </c>
    </row>
    <row r="19" spans="2:5" ht="14.25">
      <c r="B19" s="13">
        <v>20102</v>
      </c>
      <c r="C19" s="54" t="s">
        <v>21</v>
      </c>
      <c r="D19" s="39"/>
      <c r="E19" s="50"/>
    </row>
    <row r="20" spans="2:5" ht="14.25">
      <c r="B20" s="13">
        <v>20103</v>
      </c>
      <c r="C20" s="54" t="s">
        <v>22</v>
      </c>
      <c r="D20" s="39"/>
      <c r="E20" s="59"/>
    </row>
    <row r="21" spans="2:5" ht="14.25">
      <c r="B21" s="13">
        <v>20104</v>
      </c>
      <c r="C21" s="54" t="s">
        <v>10</v>
      </c>
      <c r="D21" s="39"/>
      <c r="E21" s="45"/>
    </row>
    <row r="22" spans="2:5" ht="14.25">
      <c r="B22" s="13">
        <v>20105</v>
      </c>
      <c r="C22" s="54" t="s">
        <v>23</v>
      </c>
      <c r="D22" s="49"/>
      <c r="E22" s="50"/>
    </row>
    <row r="23" spans="2:5" ht="15" thickBot="1">
      <c r="B23" s="16">
        <v>20000</v>
      </c>
      <c r="C23" s="15" t="s">
        <v>24</v>
      </c>
      <c r="D23" s="48">
        <f>D18+D19+D20+D21+D22</f>
        <v>133163.33</v>
      </c>
      <c r="E23" s="51">
        <f>E18+E19+E20+E21+E22</f>
        <v>111744.76</v>
      </c>
    </row>
    <row r="24" spans="2:5" ht="15" thickTop="1">
      <c r="B24" s="12" t="s">
        <v>25</v>
      </c>
      <c r="C24" s="53" t="s">
        <v>26</v>
      </c>
      <c r="D24" s="56"/>
      <c r="E24" s="57"/>
    </row>
    <row r="25" spans="2:5" ht="14.25">
      <c r="B25" s="13">
        <v>30100</v>
      </c>
      <c r="C25" s="54" t="s">
        <v>27</v>
      </c>
      <c r="D25" s="39"/>
      <c r="E25" s="45"/>
    </row>
    <row r="26" spans="2:5" ht="14.25">
      <c r="B26" s="13">
        <v>30200</v>
      </c>
      <c r="C26" s="54" t="s">
        <v>28</v>
      </c>
      <c r="D26" s="39"/>
      <c r="E26" s="45"/>
    </row>
    <row r="27" spans="2:5" ht="14.25">
      <c r="B27" s="13">
        <v>30300</v>
      </c>
      <c r="C27" s="54" t="s">
        <v>29</v>
      </c>
      <c r="D27" s="39">
        <v>0</v>
      </c>
      <c r="E27" s="45">
        <v>0</v>
      </c>
    </row>
    <row r="28" spans="2:5" ht="14.25">
      <c r="B28" s="13">
        <v>30400</v>
      </c>
      <c r="C28" s="54" t="s">
        <v>30</v>
      </c>
      <c r="D28" s="49"/>
      <c r="E28" s="45"/>
    </row>
    <row r="29" spans="2:5" ht="14.25">
      <c r="B29" s="13">
        <v>30500</v>
      </c>
      <c r="C29" s="54" t="s">
        <v>31</v>
      </c>
      <c r="D29" s="60">
        <v>4789.66</v>
      </c>
      <c r="E29" s="50">
        <v>38439.659999999996</v>
      </c>
    </row>
    <row r="30" spans="2:5" ht="15" thickBot="1">
      <c r="B30" s="16">
        <v>30000</v>
      </c>
      <c r="C30" s="15" t="s">
        <v>32</v>
      </c>
      <c r="D30" s="48">
        <f>D25+D26+D27+D28+D29</f>
        <v>4789.66</v>
      </c>
      <c r="E30" s="51">
        <f>E25+E26+E27+E28+E29</f>
        <v>38439.659999999996</v>
      </c>
    </row>
    <row r="31" spans="2:5" ht="15" thickTop="1">
      <c r="B31" s="12" t="s">
        <v>33</v>
      </c>
      <c r="C31" s="53" t="s">
        <v>34</v>
      </c>
      <c r="D31" s="43"/>
      <c r="E31" s="57"/>
    </row>
    <row r="32" spans="2:5" ht="14.25">
      <c r="B32" s="13">
        <v>40100</v>
      </c>
      <c r="C32" s="54" t="s">
        <v>35</v>
      </c>
      <c r="D32" s="49"/>
      <c r="E32" s="45"/>
    </row>
    <row r="33" spans="2:5" ht="14.25">
      <c r="B33" s="13">
        <v>40200</v>
      </c>
      <c r="C33" s="54" t="s">
        <v>36</v>
      </c>
      <c r="D33" s="61"/>
      <c r="E33" s="59"/>
    </row>
    <row r="34" spans="2:5" ht="14.25">
      <c r="B34" s="13">
        <v>40300</v>
      </c>
      <c r="C34" s="54" t="s">
        <v>37</v>
      </c>
      <c r="D34" s="61">
        <v>240</v>
      </c>
      <c r="E34" s="45">
        <v>240</v>
      </c>
    </row>
    <row r="35" spans="2:5" ht="14.25">
      <c r="B35" s="13">
        <v>40400</v>
      </c>
      <c r="C35" s="54" t="s">
        <v>38</v>
      </c>
      <c r="D35" s="39"/>
      <c r="E35" s="45"/>
    </row>
    <row r="36" spans="2:5" ht="14.25">
      <c r="B36" s="13">
        <v>40500</v>
      </c>
      <c r="C36" s="54" t="s">
        <v>39</v>
      </c>
      <c r="D36" s="49"/>
      <c r="E36" s="50"/>
    </row>
    <row r="37" spans="2:5" ht="15" thickBot="1">
      <c r="B37" s="16">
        <v>40000</v>
      </c>
      <c r="C37" s="15" t="s">
        <v>40</v>
      </c>
      <c r="D37" s="48">
        <f>D32+D33+D34+D35+D36</f>
        <v>240</v>
      </c>
      <c r="E37" s="51">
        <f>E32+E33+E34+E35+E36</f>
        <v>240</v>
      </c>
    </row>
    <row r="38" spans="2:5" ht="15" thickTop="1">
      <c r="B38" s="12" t="s">
        <v>41</v>
      </c>
      <c r="C38" s="53" t="s">
        <v>42</v>
      </c>
      <c r="D38" s="43"/>
      <c r="E38" s="57"/>
    </row>
    <row r="39" spans="2:5" ht="14.25">
      <c r="B39" s="13">
        <v>50100</v>
      </c>
      <c r="C39" s="54" t="s">
        <v>43</v>
      </c>
      <c r="D39" s="39"/>
      <c r="E39" s="45"/>
    </row>
    <row r="40" spans="2:5" ht="14.25">
      <c r="B40" s="13">
        <v>50200</v>
      </c>
      <c r="C40" s="54" t="s">
        <v>45</v>
      </c>
      <c r="D40" s="39"/>
      <c r="E40" s="44"/>
    </row>
    <row r="41" spans="2:5" ht="14.25">
      <c r="B41" s="13">
        <v>50300</v>
      </c>
      <c r="C41" s="54" t="s">
        <v>44</v>
      </c>
      <c r="D41" s="39"/>
      <c r="E41" s="50"/>
    </row>
    <row r="42" spans="2:5" ht="14.25">
      <c r="B42" s="13">
        <v>50400</v>
      </c>
      <c r="C42" s="54" t="s">
        <v>46</v>
      </c>
      <c r="D42" s="49"/>
      <c r="E42" s="62"/>
    </row>
    <row r="43" spans="2:5" ht="1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" thickTop="1">
      <c r="B44" s="12" t="s">
        <v>48</v>
      </c>
      <c r="C44" s="53" t="s">
        <v>49</v>
      </c>
      <c r="D44" s="43"/>
      <c r="E44" s="57"/>
    </row>
    <row r="45" spans="2:5" ht="14.25">
      <c r="B45" s="13">
        <v>60100</v>
      </c>
      <c r="C45" s="54" t="s">
        <v>50</v>
      </c>
      <c r="D45" s="49"/>
      <c r="E45" s="59"/>
    </row>
    <row r="46" spans="2:5" ht="14.25">
      <c r="B46" s="13">
        <v>60200</v>
      </c>
      <c r="C46" s="54" t="s">
        <v>53</v>
      </c>
      <c r="D46" s="39"/>
      <c r="E46" s="59"/>
    </row>
    <row r="47" spans="2:5" ht="14.25">
      <c r="B47" s="13">
        <v>60300</v>
      </c>
      <c r="C47" s="54" t="s">
        <v>51</v>
      </c>
      <c r="D47" s="49"/>
      <c r="E47" s="45"/>
    </row>
    <row r="48" spans="2:5" ht="14.25">
      <c r="B48" s="13">
        <v>60400</v>
      </c>
      <c r="C48" s="54" t="s">
        <v>52</v>
      </c>
      <c r="D48" s="60"/>
      <c r="E48" s="50"/>
    </row>
    <row r="49" spans="2:5" ht="1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" thickTop="1">
      <c r="B50" s="12" t="s">
        <v>55</v>
      </c>
      <c r="C50" s="53" t="s">
        <v>56</v>
      </c>
      <c r="D50" s="56"/>
      <c r="E50" s="57"/>
    </row>
    <row r="51" spans="2:5" ht="14.25">
      <c r="B51" s="13">
        <v>70100</v>
      </c>
      <c r="C51" s="54" t="s">
        <v>57</v>
      </c>
      <c r="D51" s="60">
        <v>0</v>
      </c>
      <c r="E51" s="62">
        <v>0</v>
      </c>
    </row>
    <row r="52" spans="2:5" ht="1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" thickTop="1">
      <c r="B53" s="12" t="s">
        <v>59</v>
      </c>
      <c r="C53" s="53" t="s">
        <v>60</v>
      </c>
      <c r="D53" s="56"/>
      <c r="E53" s="57"/>
    </row>
    <row r="54" spans="2:5" ht="14.25">
      <c r="B54" s="13">
        <v>90100</v>
      </c>
      <c r="C54" s="54" t="s">
        <v>61</v>
      </c>
      <c r="D54" s="61">
        <v>9779.34</v>
      </c>
      <c r="E54" s="45">
        <v>9579.34</v>
      </c>
    </row>
    <row r="55" spans="2:5" ht="14.25">
      <c r="B55" s="13">
        <v>90200</v>
      </c>
      <c r="C55" s="54" t="s">
        <v>62</v>
      </c>
      <c r="D55" s="61">
        <v>6108.989999999999</v>
      </c>
      <c r="E55" s="62">
        <v>6099.16</v>
      </c>
    </row>
    <row r="56" spans="2:5" ht="15" thickBot="1">
      <c r="B56" s="16">
        <v>90000</v>
      </c>
      <c r="C56" s="15" t="s">
        <v>63</v>
      </c>
      <c r="D56" s="48">
        <f>D54+D55</f>
        <v>15888.329999999998</v>
      </c>
      <c r="E56" s="51">
        <f>E54+E55</f>
        <v>15678.5</v>
      </c>
    </row>
    <row r="57" spans="2:5" ht="15" thickBot="1" thickTop="1">
      <c r="B57" s="109" t="s">
        <v>64</v>
      </c>
      <c r="C57" s="110"/>
      <c r="D57" s="52">
        <f>D16+D23+D30+D37+D43+D49+D52+D56</f>
        <v>154081.31999999998</v>
      </c>
      <c r="E57" s="55">
        <f>E16+E23+E30+E37+E43+E49+E52+E56</f>
        <v>166102.91999999998</v>
      </c>
    </row>
    <row r="58" spans="2:5" ht="15" thickBot="1" thickTop="1">
      <c r="B58" s="109" t="s">
        <v>65</v>
      </c>
      <c r="C58" s="110"/>
      <c r="D58" s="52">
        <f>D57+D5+D6+D7+D8</f>
        <v>189081.31999999998</v>
      </c>
      <c r="E58" s="55">
        <f>E57+E5+E6+E7+E8</f>
        <v>209741.4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IF((Spese_Rendiconto_2020!BV53+Spese_Rendiconto_2020!BW53-Entrate_Rendiconto_2020!D58)&gt;0,Spese_Rendiconto_2020!BV53+Spese_Rendiconto_2020!BW53-Entrate_Rendiconto_2020!D58,0)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4.25">
      <c r="B61" s="67" t="s">
        <v>134</v>
      </c>
      <c r="C61" s="1"/>
      <c r="D61" s="1"/>
      <c r="E61" s="1"/>
    </row>
    <row r="64" ht="14.2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4.2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4.2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4.2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4.2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4.2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4.2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4.2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4.2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4.2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4.2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0.7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4.25">
      <c r="B10" s="13">
        <v>101</v>
      </c>
      <c r="C10" s="25" t="s">
        <v>91</v>
      </c>
      <c r="D10" s="88">
        <v>31471.63</v>
      </c>
      <c r="E10" s="89">
        <v>0</v>
      </c>
      <c r="F10" s="90">
        <v>36386.63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4326.55</v>
      </c>
      <c r="Q10" s="89">
        <v>0</v>
      </c>
      <c r="R10" s="90">
        <v>26.55</v>
      </c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35798.18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36413.18</v>
      </c>
    </row>
    <row r="11" spans="2:76" ht="14.25">
      <c r="B11" s="13">
        <v>102</v>
      </c>
      <c r="C11" s="25" t="s">
        <v>92</v>
      </c>
      <c r="D11" s="88">
        <v>3424.58</v>
      </c>
      <c r="E11" s="89">
        <v>0</v>
      </c>
      <c r="F11" s="90">
        <v>3424.58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900</v>
      </c>
      <c r="Q11" s="89">
        <v>0</v>
      </c>
      <c r="R11" s="90">
        <v>900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4324.58</v>
      </c>
      <c r="BW11" s="77">
        <f t="shared" si="1"/>
        <v>0</v>
      </c>
      <c r="BX11" s="79">
        <f t="shared" si="2"/>
        <v>4324.58</v>
      </c>
    </row>
    <row r="12" spans="2:76" ht="14.25">
      <c r="B12" s="13">
        <v>103</v>
      </c>
      <c r="C12" s="25" t="s">
        <v>93</v>
      </c>
      <c r="D12" s="88">
        <v>31336.19</v>
      </c>
      <c r="E12" s="89">
        <v>0</v>
      </c>
      <c r="F12" s="90">
        <v>28718.03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23429.379999999997</v>
      </c>
      <c r="Q12" s="89">
        <v>0</v>
      </c>
      <c r="R12" s="90">
        <v>19035.260000000002</v>
      </c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54765.56999999999</v>
      </c>
      <c r="BW12" s="77">
        <f t="shared" si="1"/>
        <v>0</v>
      </c>
      <c r="BX12" s="79">
        <f t="shared" si="2"/>
        <v>47753.29</v>
      </c>
    </row>
    <row r="13" spans="2:76" ht="14.2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>
        <v>2184</v>
      </c>
      <c r="Q13" s="89">
        <v>0</v>
      </c>
      <c r="R13" s="90">
        <v>2958</v>
      </c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2184</v>
      </c>
      <c r="BW13" s="77">
        <f t="shared" si="1"/>
        <v>0</v>
      </c>
      <c r="BX13" s="79">
        <f t="shared" si="2"/>
        <v>2958</v>
      </c>
    </row>
    <row r="14" spans="2:76" ht="14.2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4.2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4.2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4.2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4.2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4.2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4.25">
      <c r="B20" s="69">
        <v>100</v>
      </c>
      <c r="C20" s="26" t="s">
        <v>100</v>
      </c>
      <c r="D20" s="85">
        <f aca="true" t="shared" si="3" ref="D20:BT20">D10+D11+D12+D13+D14+D15+D16+D17+D18+D19</f>
        <v>66232.4</v>
      </c>
      <c r="E20" s="78">
        <f t="shared" si="3"/>
        <v>0</v>
      </c>
      <c r="F20" s="79">
        <f t="shared" si="3"/>
        <v>68529.23999999999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30839.929999999997</v>
      </c>
      <c r="Q20" s="78">
        <f t="shared" si="3"/>
        <v>0</v>
      </c>
      <c r="R20" s="77">
        <f t="shared" si="3"/>
        <v>22919.81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97072.32999999999</v>
      </c>
      <c r="BW20" s="77">
        <f>BW10+BW11+BW12+BW13+BW14+BW15+BW16+BW17+BW18+BW19</f>
        <v>0</v>
      </c>
      <c r="BX20" s="95">
        <f>BX10+BX11+BX12+BX13+BX14+BX15+BX16+BX17+BX18+BX19</f>
        <v>91449.05</v>
      </c>
    </row>
    <row r="21" spans="2:76" ht="14.2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4.2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4.2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4.25">
      <c r="B24" s="13">
        <v>202</v>
      </c>
      <c r="C24" s="25" t="s">
        <v>104</v>
      </c>
      <c r="D24" s="88">
        <v>158.6</v>
      </c>
      <c r="E24" s="89">
        <v>0</v>
      </c>
      <c r="F24" s="90">
        <v>1049.2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4316.95</v>
      </c>
      <c r="Q24" s="89">
        <v>0</v>
      </c>
      <c r="R24" s="101">
        <v>2566.88</v>
      </c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4475.55</v>
      </c>
      <c r="BW24" s="77">
        <f t="shared" si="4"/>
        <v>0</v>
      </c>
      <c r="BX24" s="79">
        <f t="shared" si="4"/>
        <v>3616.08</v>
      </c>
    </row>
    <row r="25" spans="2:76" ht="14.2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4.2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4.2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12693.11</v>
      </c>
      <c r="Q27" s="89">
        <v>0</v>
      </c>
      <c r="R27" s="101">
        <v>11418.11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12693.11</v>
      </c>
      <c r="BW27" s="77">
        <f t="shared" si="4"/>
        <v>0</v>
      </c>
      <c r="BX27" s="79">
        <f t="shared" si="4"/>
        <v>11418.11</v>
      </c>
    </row>
    <row r="28" spans="2:76" ht="14.25">
      <c r="B28" s="69">
        <v>200</v>
      </c>
      <c r="C28" s="26" t="s">
        <v>108</v>
      </c>
      <c r="D28" s="85">
        <f aca="true" t="shared" si="5" ref="D28:AI28">D23+D24+D25+D26+D27</f>
        <v>158.6</v>
      </c>
      <c r="E28" s="78">
        <f t="shared" si="5"/>
        <v>0</v>
      </c>
      <c r="F28" s="79">
        <f t="shared" si="5"/>
        <v>1049.2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17010.06</v>
      </c>
      <c r="Q28" s="78">
        <f t="shared" si="5"/>
        <v>0</v>
      </c>
      <c r="R28" s="77">
        <f t="shared" si="5"/>
        <v>13984.990000000002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17168.66</v>
      </c>
      <c r="BW28" s="77">
        <f>BW23+BW24+BW25+BW26+BW27</f>
        <v>0</v>
      </c>
      <c r="BX28" s="95">
        <f>BX23+BX24+BX25+BX26+BX27</f>
        <v>15034.19</v>
      </c>
    </row>
    <row r="29" spans="2:76" ht="14.2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4.2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4.2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4.2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4.2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4.2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4.2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4.2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4.2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4.2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4.2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4.2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4.2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4.2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4.2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4.2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4.2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4.2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4.2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4.2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4.2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9779.34</v>
      </c>
      <c r="BS49" s="89">
        <v>0</v>
      </c>
      <c r="BT49" s="101">
        <v>9626.19</v>
      </c>
      <c r="BU49" s="76"/>
      <c r="BV49" s="85">
        <f aca="true" t="shared" si="15" ref="BV49:BX50">D49+G49+J49+M49+P49+S49+V49+Y49+AB49+AE49+AH49+AK49+AN49+AQ49+AT49+AW49+AZ49+BC49+BF49+BI49+BL49+BO49+BR49</f>
        <v>9779.34</v>
      </c>
      <c r="BW49" s="77">
        <f t="shared" si="15"/>
        <v>0</v>
      </c>
      <c r="BX49" s="79">
        <f t="shared" si="15"/>
        <v>9626.19</v>
      </c>
    </row>
    <row r="50" spans="2:76" ht="14.2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6108.989999999999</v>
      </c>
      <c r="BS50" s="89">
        <v>0</v>
      </c>
      <c r="BT50" s="101">
        <v>6108.15</v>
      </c>
      <c r="BU50" s="76"/>
      <c r="BV50" s="85">
        <f t="shared" si="15"/>
        <v>6108.989999999999</v>
      </c>
      <c r="BW50" s="77">
        <f t="shared" si="15"/>
        <v>0</v>
      </c>
      <c r="BX50" s="79">
        <f t="shared" si="15"/>
        <v>6108.15</v>
      </c>
    </row>
    <row r="51" spans="2:76" ht="14.2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15888.329999999998</v>
      </c>
      <c r="BS51" s="78">
        <f>BS49+BS50</f>
        <v>0</v>
      </c>
      <c r="BT51" s="77">
        <f>BT49+BT50</f>
        <v>15734.34</v>
      </c>
      <c r="BU51" s="85"/>
      <c r="BV51" s="85">
        <f>BV49+BV50</f>
        <v>15888.329999999998</v>
      </c>
      <c r="BW51" s="77">
        <f>BW49+BW50</f>
        <v>0</v>
      </c>
      <c r="BX51" s="95">
        <f>BX49+BX50</f>
        <v>15734.34</v>
      </c>
    </row>
    <row r="52" spans="2:76" ht="14.2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66391</v>
      </c>
      <c r="E53" s="86">
        <f t="shared" si="18"/>
        <v>0</v>
      </c>
      <c r="F53" s="86">
        <f t="shared" si="18"/>
        <v>69578.43999999999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47849.99</v>
      </c>
      <c r="Q53" s="86">
        <f t="shared" si="18"/>
        <v>0</v>
      </c>
      <c r="R53" s="86">
        <f t="shared" si="18"/>
        <v>36904.8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15888.329999999998</v>
      </c>
      <c r="BS53" s="86">
        <f t="shared" si="19"/>
        <v>0</v>
      </c>
      <c r="BT53" s="86">
        <f t="shared" si="19"/>
        <v>15734.34</v>
      </c>
      <c r="BU53" s="86">
        <f>BU8</f>
        <v>0</v>
      </c>
      <c r="BV53" s="102">
        <f>BV8+BV20+BV28+BV35+BV42+BV46+BV51</f>
        <v>130129.31999999999</v>
      </c>
      <c r="BW53" s="87">
        <f>BW20+BW28+BW35+BW42+BW46+BW51</f>
        <v>0</v>
      </c>
      <c r="BX53" s="87">
        <f>BX20+BX28+BX35+BX42+BX46+BX51</f>
        <v>122217.58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IF((Spese_Rendiconto_2020!BV53+Spese_Rendiconto_2020!BW53-Entrate_Rendiconto_2020!D58)&lt;0,Entrate_Rendiconto_2020!D58-Spese_Rendiconto_2020!BV53-Spese_Rendiconto_2020!BW53,0)</f>
        <v>58951.999999999985</v>
      </c>
      <c r="BW54" s="93"/>
      <c r="BX54" s="94">
        <f>IF((Spese_Rendiconto_2020!BX53-Entrate_Rendiconto_2020!E58)&lt;0,Entrate_Rendiconto_2020!E58-Spese_Rendiconto_2020!BX53,0)</f>
        <v>87523.81999999999</v>
      </c>
      <c r="BY54" s="65" t="s">
        <v>143</v>
      </c>
    </row>
    <row r="55" ht="19.5" customHeight="1" thickTop="1">
      <c r="B55" s="67" t="s">
        <v>136</v>
      </c>
    </row>
    <row r="56" ht="14.2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2021-06-18T15:06:49Z</dcterms:modified>
  <cp:category/>
  <cp:version/>
  <cp:contentType/>
  <cp:contentStatus/>
</cp:coreProperties>
</file>