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<sst xmlns="http://schemas.openxmlformats.org/spreadsheetml/2006/main" count="870" uniqueCount="151">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</sst>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106450</v>
      </c>
      <c r="E18" s="45">
        <v>228020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106450</v>
      </c>
      <c r="E23" s="51">
        <f>E18+E19+E20+E21+E22</f>
        <v>228020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10</v>
      </c>
      <c r="E27" s="45">
        <v>10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24800</v>
      </c>
      <c r="E29" s="50">
        <v>46550</v>
      </c>
    </row>
    <row r="30" spans="2:5" ht="15.75" thickBot="1">
      <c r="B30" s="16">
        <v>30000</v>
      </c>
      <c r="C30" s="15" t="s">
        <v>32</v>
      </c>
      <c r="D30" s="48">
        <f>D25+D26+D27+D28+D29</f>
        <v>24810</v>
      </c>
      <c r="E30" s="51">
        <f>E25+E26+E27+E28+E29</f>
        <v>46560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>
        <v>50000</v>
      </c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50000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62000</v>
      </c>
      <c r="E54" s="45">
        <v>63045.85</v>
      </c>
    </row>
    <row r="55" spans="2:5" ht="15">
      <c r="B55" s="13">
        <v>90200</v>
      </c>
      <c r="C55" s="54" t="s">
        <v>62</v>
      </c>
      <c r="D55" s="61">
        <v>31000</v>
      </c>
      <c r="E55" s="62">
        <v>31000</v>
      </c>
    </row>
    <row r="56" spans="2:5" ht="15.75" thickBot="1">
      <c r="B56" s="16">
        <v>90000</v>
      </c>
      <c r="C56" s="15" t="s">
        <v>63</v>
      </c>
      <c r="D56" s="48">
        <f>D54+D55</f>
        <v>93000</v>
      </c>
      <c r="E56" s="51">
        <f>E54+E55</f>
        <v>94045.85</v>
      </c>
    </row>
    <row r="57" spans="2:5" ht="16.5" thickBot="1" thickTop="1">
      <c r="B57" s="109" t="s">
        <v>64</v>
      </c>
      <c r="C57" s="110"/>
      <c r="D57" s="52">
        <f>D16+D23+D30+D37+D43+D49+D52+D56</f>
        <v>274260</v>
      </c>
      <c r="E57" s="55">
        <f>E16+E23+E30+E37+E43+E49+E52+E56</f>
        <v>418625.85</v>
      </c>
    </row>
    <row r="58" spans="2:5" ht="16.5" thickBot="1" thickTop="1">
      <c r="B58" s="109" t="s">
        <v>65</v>
      </c>
      <c r="C58" s="110"/>
      <c r="D58" s="52">
        <f>D57+D5+D6+D7+D8</f>
        <v>274260</v>
      </c>
      <c r="E58" s="55">
        <f>E57+E5+E6+E7+E8</f>
        <v>418625.85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106450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106450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24800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24810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62000</v>
      </c>
      <c r="E54" s="45"/>
    </row>
    <row r="55" spans="2:5" ht="15">
      <c r="B55" s="13">
        <v>90200</v>
      </c>
      <c r="C55" s="54" t="s">
        <v>62</v>
      </c>
      <c r="D55" s="61">
        <v>31000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93000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274260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274260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106450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106450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24800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24810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62000</v>
      </c>
      <c r="E54" s="45"/>
    </row>
    <row r="55" spans="2:5" ht="15">
      <c r="B55" s="13">
        <v>90200</v>
      </c>
      <c r="C55" s="54" t="s">
        <v>62</v>
      </c>
      <c r="D55" s="61">
        <v>31000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93000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274260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274260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35400</v>
      </c>
      <c r="E10" s="89">
        <v>0</v>
      </c>
      <c r="F10" s="90">
        <v>37063.58</v>
      </c>
      <c r="G10" s="88"/>
      <c r="H10" s="89"/>
      <c r="I10" s="90"/>
      <c r="J10" s="97"/>
      <c r="K10" s="89"/>
      <c r="L10" s="101"/>
      <c r="M10" s="91"/>
      <c r="N10" s="89"/>
      <c r="O10" s="90"/>
      <c r="P10" s="91">
        <v>32100</v>
      </c>
      <c r="Q10" s="89">
        <v>0</v>
      </c>
      <c r="R10" s="90">
        <v>32100</v>
      </c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67500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69163.58</v>
      </c>
    </row>
    <row r="11" spans="2:76" ht="15">
      <c r="B11" s="13">
        <v>102</v>
      </c>
      <c r="C11" s="25" t="s">
        <v>92</v>
      </c>
      <c r="D11" s="88">
        <v>3550</v>
      </c>
      <c r="E11" s="89">
        <v>0</v>
      </c>
      <c r="F11" s="90">
        <v>3889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2700</v>
      </c>
      <c r="Q11" s="89">
        <v>0</v>
      </c>
      <c r="R11" s="90">
        <v>2700</v>
      </c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6250</v>
      </c>
      <c r="BW11" s="77">
        <f t="shared" si="1"/>
        <v>0</v>
      </c>
      <c r="BX11" s="79">
        <f t="shared" si="2"/>
        <v>6589</v>
      </c>
    </row>
    <row r="12" spans="2:76" ht="15">
      <c r="B12" s="13">
        <v>103</v>
      </c>
      <c r="C12" s="25" t="s">
        <v>93</v>
      </c>
      <c r="D12" s="88">
        <v>32700</v>
      </c>
      <c r="E12" s="89">
        <v>0</v>
      </c>
      <c r="F12" s="90">
        <v>49557.979999999996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13900</v>
      </c>
      <c r="Q12" s="89">
        <v>0</v>
      </c>
      <c r="R12" s="90">
        <v>22051.449999999997</v>
      </c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46600</v>
      </c>
      <c r="BW12" s="77">
        <f t="shared" si="1"/>
        <v>0</v>
      </c>
      <c r="BX12" s="79">
        <f t="shared" si="2"/>
        <v>71609.43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>
        <v>1500</v>
      </c>
      <c r="Q13" s="89">
        <v>0</v>
      </c>
      <c r="R13" s="90">
        <v>1650</v>
      </c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1500</v>
      </c>
      <c r="BW13" s="77">
        <f t="shared" si="1"/>
        <v>0</v>
      </c>
      <c r="BX13" s="79">
        <f t="shared" si="2"/>
        <v>1650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200</v>
      </c>
      <c r="BM16" s="89">
        <v>0</v>
      </c>
      <c r="BN16" s="90">
        <v>200</v>
      </c>
      <c r="BO16" s="91"/>
      <c r="BP16" s="89"/>
      <c r="BQ16" s="90"/>
      <c r="BR16" s="97"/>
      <c r="BS16" s="89"/>
      <c r="BT16" s="101"/>
      <c r="BU16" s="76"/>
      <c r="BV16" s="85">
        <f t="shared" si="0"/>
        <v>200</v>
      </c>
      <c r="BW16" s="77">
        <f t="shared" si="1"/>
        <v>0</v>
      </c>
      <c r="BX16" s="79">
        <f t="shared" si="2"/>
        <v>200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0</v>
      </c>
      <c r="E19" s="89">
        <v>0</v>
      </c>
      <c r="F19" s="90">
        <v>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9210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9210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71650</v>
      </c>
      <c r="E20" s="78">
        <f t="shared" si="3"/>
        <v>0</v>
      </c>
      <c r="F20" s="79">
        <f t="shared" si="3"/>
        <v>90510.56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50200</v>
      </c>
      <c r="Q20" s="78">
        <f t="shared" si="3"/>
        <v>0</v>
      </c>
      <c r="R20" s="77">
        <f t="shared" si="3"/>
        <v>58501.45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9210</v>
      </c>
      <c r="BJ20" s="78">
        <f t="shared" si="3"/>
        <v>0</v>
      </c>
      <c r="BK20" s="77">
        <f t="shared" si="3"/>
        <v>0</v>
      </c>
      <c r="BL20" s="98">
        <f t="shared" si="3"/>
        <v>200</v>
      </c>
      <c r="BM20" s="78">
        <f t="shared" si="3"/>
        <v>0</v>
      </c>
      <c r="BN20" s="77">
        <f t="shared" si="3"/>
        <v>200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131260</v>
      </c>
      <c r="BW20" s="77">
        <f>BW10+BW11+BW12+BW13+BW14+BW15+BW16+BW17+BW18+BW19</f>
        <v>0</v>
      </c>
      <c r="BX20" s="95">
        <f>BX10+BX11+BX12+BX13+BX14+BX15+BX16+BX17+BX18+BX19</f>
        <v>149212.01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0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0</v>
      </c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>
        <v>50000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50000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50000</v>
      </c>
      <c r="BP46" s="78">
        <f>BP45</f>
        <v>0</v>
      </c>
      <c r="BQ46" s="95">
        <f>BQ45</f>
        <v>50000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50000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62000</v>
      </c>
      <c r="BS49" s="89">
        <v>0</v>
      </c>
      <c r="BT49" s="101">
        <v>62566.85</v>
      </c>
      <c r="BU49" s="76"/>
      <c r="BV49" s="85">
        <f aca="true" t="shared" si="15" ref="BV49:BX50">D49+G49+J49+M49+P49+S49+V49+Y49+AB49+AE49+AH49+AK49+AN49+AQ49+AT49+AW49+AZ49+BC49+BF49+BI49+BL49+BO49+BR49</f>
        <v>62000</v>
      </c>
      <c r="BW49" s="77">
        <f t="shared" si="15"/>
        <v>0</v>
      </c>
      <c r="BX49" s="79">
        <f t="shared" si="15"/>
        <v>62566.85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31000</v>
      </c>
      <c r="BS50" s="89">
        <v>0</v>
      </c>
      <c r="BT50" s="101">
        <v>31000</v>
      </c>
      <c r="BU50" s="76"/>
      <c r="BV50" s="85">
        <f t="shared" si="15"/>
        <v>31000</v>
      </c>
      <c r="BW50" s="77">
        <f t="shared" si="15"/>
        <v>0</v>
      </c>
      <c r="BX50" s="79">
        <f t="shared" si="15"/>
        <v>31000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93000</v>
      </c>
      <c r="BS51" s="78">
        <f>BS49+BS50</f>
        <v>0</v>
      </c>
      <c r="BT51" s="77">
        <f>BT49+BT50</f>
        <v>93566.85</v>
      </c>
      <c r="BU51" s="85"/>
      <c r="BV51" s="85">
        <f>BV49+BV50</f>
        <v>93000</v>
      </c>
      <c r="BW51" s="77">
        <f>BW49+BW50</f>
        <v>0</v>
      </c>
      <c r="BX51" s="95">
        <f>BX49+BX50</f>
        <v>93566.85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71650</v>
      </c>
      <c r="E53" s="86">
        <f t="shared" si="18"/>
        <v>0</v>
      </c>
      <c r="F53" s="86">
        <f t="shared" si="18"/>
        <v>90510.56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50200</v>
      </c>
      <c r="Q53" s="86">
        <f t="shared" si="18"/>
        <v>0</v>
      </c>
      <c r="R53" s="86">
        <f t="shared" si="18"/>
        <v>58501.45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9210</v>
      </c>
      <c r="BJ53" s="86">
        <f t="shared" si="19"/>
        <v>0</v>
      </c>
      <c r="BK53" s="86">
        <f t="shared" si="19"/>
        <v>0</v>
      </c>
      <c r="BL53" s="86">
        <f t="shared" si="19"/>
        <v>200</v>
      </c>
      <c r="BM53" s="86">
        <f t="shared" si="19"/>
        <v>0</v>
      </c>
      <c r="BN53" s="86">
        <f t="shared" si="19"/>
        <v>200</v>
      </c>
      <c r="BO53" s="86">
        <f t="shared" si="19"/>
        <v>50000</v>
      </c>
      <c r="BP53" s="86">
        <f t="shared" si="19"/>
        <v>0</v>
      </c>
      <c r="BQ53" s="86">
        <f t="shared" si="19"/>
        <v>50000</v>
      </c>
      <c r="BR53" s="86">
        <f t="shared" si="19"/>
        <v>93000</v>
      </c>
      <c r="BS53" s="86">
        <f t="shared" si="19"/>
        <v>0</v>
      </c>
      <c r="BT53" s="86">
        <f t="shared" si="19"/>
        <v>93566.85</v>
      </c>
      <c r="BU53" s="86">
        <f>BU8</f>
        <v>0</v>
      </c>
      <c r="BV53" s="102">
        <f>BV8+BV20+BV28+BV35+BV42+BV46+BV51</f>
        <v>274260</v>
      </c>
      <c r="BW53" s="87">
        <f>BW20+BW28+BW35+BW42+BW46+BW51</f>
        <v>0</v>
      </c>
      <c r="BX53" s="87">
        <f>BX20+BX28+BX35+BX42+BX46+BX51</f>
        <v>292778.86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35400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32100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67500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3550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2700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6250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32700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13900</v>
      </c>
      <c r="Q12" s="89">
        <v>0</v>
      </c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46600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>
        <v>1500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9210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9210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71650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50200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9210</v>
      </c>
      <c r="BJ20" s="78">
        <f t="shared" si="1"/>
        <v>0</v>
      </c>
      <c r="BK20" s="77">
        <f t="shared" si="1"/>
        <v>0</v>
      </c>
      <c r="BL20" s="98">
        <f t="shared" si="1"/>
        <v>200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131260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62000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62000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31000</v>
      </c>
      <c r="BS50" s="89">
        <v>0</v>
      </c>
      <c r="BT50" s="101"/>
      <c r="BU50" s="76"/>
      <c r="BV50" s="85">
        <f t="shared" si="9"/>
        <v>31000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93000</v>
      </c>
      <c r="BS51" s="78">
        <f>BS49+BS50</f>
        <v>0</v>
      </c>
      <c r="BT51" s="77">
        <f>BT49+BT50</f>
        <v>0</v>
      </c>
      <c r="BU51" s="85"/>
      <c r="BV51" s="85">
        <f>BV49+BV50</f>
        <v>93000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71650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50200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9210</v>
      </c>
      <c r="BJ53" s="86">
        <f t="shared" si="11"/>
        <v>0</v>
      </c>
      <c r="BK53" s="86">
        <f t="shared" si="11"/>
        <v>0</v>
      </c>
      <c r="BL53" s="86">
        <f t="shared" si="11"/>
        <v>200</v>
      </c>
      <c r="BM53" s="86">
        <f t="shared" si="11"/>
        <v>0</v>
      </c>
      <c r="BN53" s="86">
        <f t="shared" si="11"/>
        <v>0</v>
      </c>
      <c r="BO53" s="86">
        <f t="shared" si="11"/>
        <v>50000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93000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274260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35400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32100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67500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3550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2700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6250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32700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13900</v>
      </c>
      <c r="Q12" s="89">
        <v>0</v>
      </c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46600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>
        <v>1500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9210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9210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71650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50200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9210</v>
      </c>
      <c r="BJ20" s="78">
        <f t="shared" si="1"/>
        <v>0</v>
      </c>
      <c r="BK20" s="77">
        <f t="shared" si="1"/>
        <v>0</v>
      </c>
      <c r="BL20" s="98">
        <f t="shared" si="1"/>
        <v>200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131260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62000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62000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31000</v>
      </c>
      <c r="BS50" s="89">
        <v>0</v>
      </c>
      <c r="BT50" s="101"/>
      <c r="BU50" s="76"/>
      <c r="BV50" s="85">
        <f t="shared" si="9"/>
        <v>31000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93000</v>
      </c>
      <c r="BS51" s="78">
        <f>BS49+BS50</f>
        <v>0</v>
      </c>
      <c r="BT51" s="77">
        <f>BT49+BT50</f>
        <v>0</v>
      </c>
      <c r="BU51" s="85"/>
      <c r="BV51" s="85">
        <f>BV49+BV50</f>
        <v>93000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71650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50200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9210</v>
      </c>
      <c r="BJ53" s="86">
        <f t="shared" si="11"/>
        <v>0</v>
      </c>
      <c r="BK53" s="86">
        <f t="shared" si="11"/>
        <v>0</v>
      </c>
      <c r="BL53" s="86">
        <f t="shared" si="11"/>
        <v>200</v>
      </c>
      <c r="BM53" s="86">
        <f t="shared" si="11"/>
        <v>0</v>
      </c>
      <c r="BN53" s="86">
        <f t="shared" si="11"/>
        <v>0</v>
      </c>
      <c r="BO53" s="86">
        <f t="shared" si="11"/>
        <v>50000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93000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274260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2020-06-24T12:11:04Z</dcterms:modified>
  <cp:category/>
  <cp:version/>
  <cp:contentType/>
  <cp:contentStatus/>
</cp:coreProperties>
</file>