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4" sheetId="1" r:id="rId1"/>
    <sheet name="Entrate_Bilancio_2025" sheetId="2" r:id="rId2"/>
    <sheet name="Entrate_Bilancio_2026" sheetId="3" r:id="rId3"/>
    <sheet name="Entrate_Rendiconto_Anno0" sheetId="4" state="hidden" r:id="rId4"/>
    <sheet name="Spese_Bilancio_2024" sheetId="5" r:id="rId5"/>
    <sheet name="Spese_Bilancio_2025" sheetId="6" r:id="rId6"/>
    <sheet name="Spese_Bilancio_2026" sheetId="7" r:id="rId7"/>
    <sheet name="Spese_Rendiconto_Anno0" sheetId="8" state="hidden" r:id="rId8"/>
  </sheets>
  <definedNames>
    <definedName name="_xlnm.Print_Area" localSheetId="0">'Entrate_Bilancio_2024'!$B$1:$E$58</definedName>
    <definedName name="_xlnm.Print_Area" localSheetId="1">'Entrate_Bilancio_2025'!$B$1:$E$58</definedName>
    <definedName name="_xlnm.Print_Area" localSheetId="2">'Entrate_Bilancio_2026'!$B$1:$E$58</definedName>
    <definedName name="_xlnm.Print_Area" localSheetId="3">'Entrate_Rendiconto_Anno0'!$B$1:$E$59</definedName>
    <definedName name="_xlnm.Print_Area" localSheetId="4">'Spese_Bilancio_2024'!$B$1:$BX$53</definedName>
    <definedName name="_xlnm.Print_Area" localSheetId="5">'Spese_Bilancio_2025'!$B$1:$BX$53</definedName>
    <definedName name="_xlnm.Print_Area" localSheetId="6">'Spese_Bilancio_2026'!$B$1:$BX$53</definedName>
    <definedName name="_xlnm.Print_Area" localSheetId="7">'Spese_Rendiconto_Anno0'!$B$1:$BX$54</definedName>
    <definedName name="_xlnm.Print_Titles" localSheetId="4">'Spese_Bilancio_2024'!$B:$C</definedName>
    <definedName name="_xlnm.Print_Titles" localSheetId="5">'Spese_Bilancio_2025'!$B:$C</definedName>
    <definedName name="_xlnm.Print_Titles" localSheetId="6">'Spese_Bilancio_2026'!$B:$C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<sst xmlns="http://schemas.openxmlformats.org/spreadsheetml/2006/main" count="870" uniqueCount="152">
  <si>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</si>
  <si>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</si>
  <si>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</si>
  <si>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</si>
  <si>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</si>
  <si>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</si>
  <si>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</si>
  <si>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</si>
  <si>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</si>
  <si>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</si>
  <si>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</si>
  <si>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</si>
  <si>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</si>
  <si>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</si>
  <si>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</si>
  <si>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</si>
  <si>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</si>
  <si>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</si>
  <si>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</si>
  <si>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</si>
  <si>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</si>
  <si>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</si>
  <si>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</si>
  <si>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</si>
  <si>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</si>
  <si>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</si>
  <si>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</si>
  <si>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</si>
  <si>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</si>
  <si>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</si>
  <si>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</si>
  <si>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</si>
  <si>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</si>
  <si>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</si>
  <si>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</si>
  <si>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</si>
  <si>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</si>
  <si>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</si>
  <si>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</si>
  <si>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</si>
  <si>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</si>
  <si>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</si>
  <si>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</si>
  <si>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</si>
  <si>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</si>
  <si>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</si>
  <si>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</si>
  <si>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</si>
  <si>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</si>
  <si>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</si>
  <si>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</si>
  <si>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</si>
  <si>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</si>
  <si>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</si>
  <si>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</si>
  <si>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</si>
  <si>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</si>
  <si>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</si>
  <si>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</si>
  <si>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</si>
  <si>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</si>
  <si>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</si>
  <si>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</si>
  <si>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</si>
  <si>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</si>
  <si>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</si>
  <si>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</si>
  <si>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</si>
  <si>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</si>
  <si>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</si>
  <si>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</si>
  <si>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</si>
  <si>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</si>
  <si>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</si>
  <si>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</si>
  <si>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</si>
  <si>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</si>
  <si>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</si>
  <si>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</si>
  <si>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</si>
  <si>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</si>
  <si>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</si>
  <si>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</si>
  <si>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</si>
  <si>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</si>
  <si>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</si>
  <si>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</si>
  <si>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</si>
  <si>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</si>
  <si>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</si>
  <si>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</si>
  <si>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</si>
  <si>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</si>
  <si>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</si>
  <si>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</si>
  <si>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</si>
  <si>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</si>
  <si>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</si>
  <si>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</si>
  <si>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</si>
  <si>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</si>
  <si>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</si>
  <si>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</si>
  <si>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</si>
  <si>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</si>
  <si>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</si>
  <si>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</si>
  <si>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</si>
  <si>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</si>
  <si>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</si>
  <si>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</si>
  <si>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</si>
  <si>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</si>
  <si>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</si>
  <si>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</si>
  <si>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</si>
  <si>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</si>
  <si>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</si>
  <si>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</si>
  <si>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</si>
  <si>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</si>
  <si>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</si>
  <si>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</si>
  <si>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</si>
  <si>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</si>
  <si>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</si>
  <si>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</si>
  <si>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</si>
  <si>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</si>
  <si>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</si>
  <si>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</si>
  <si>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</si>
  <si>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</si>
  <si>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</si>
  <si>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</si>
  <si>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</si>
  <si>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</si>
  <si>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</si>
  <si>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</si>
  <si>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</si>
  <si>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</si>
  <si>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</si>
  <si>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</si>
  <si>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</si>
  <si>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</si>
  <si>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</si>
  <si>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</si>
  <si>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</si>
  <si>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2024</t>
  </si>
  <si>
    <t>Fondo pluriennale vincolato per spese correnti e per incremento di attività finanziarie</t>
  </si>
  <si>
    <t>Dati previsionali anno 2025</t>
  </si>
  <si>
    <t>Dati previsionali anno 2026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</si>
</sst>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92111.24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49552</v>
      </c>
      <c r="E18" s="45">
        <v>51752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49552</v>
      </c>
      <c r="E23" s="51">
        <f>E18+E19+E20+E21+E22</f>
        <v>51752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19777.12</v>
      </c>
      <c r="E25" s="45">
        <v>19777.12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</v>
      </c>
      <c r="E27" s="45">
        <v>5.02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19782.12</v>
      </c>
      <c r="E30" s="51">
        <f>E25+E26+E27+E28+E29</f>
        <v>19782.14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7000</v>
      </c>
      <c r="E33" s="59">
        <v>17635.780000000002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0</v>
      </c>
      <c r="E36" s="50">
        <v>19067.9</v>
      </c>
    </row>
    <row r="37" spans="2:5" ht="15.75" thickBot="1">
      <c r="B37" s="16">
        <v>40000</v>
      </c>
      <c r="C37" s="15" t="s">
        <v>40</v>
      </c>
      <c r="D37" s="48">
        <f>D32+D33+D34+D35+D36</f>
        <v>7000</v>
      </c>
      <c r="E37" s="51">
        <f>E32+E33+E34+E35+E36</f>
        <v>36703.68000000001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35000</v>
      </c>
      <c r="E54" s="45">
        <v>35000</v>
      </c>
    </row>
    <row r="55" spans="2:5" ht="15">
      <c r="B55" s="13">
        <v>90200</v>
      </c>
      <c r="C55" s="54" t="s">
        <v>62</v>
      </c>
      <c r="D55" s="61">
        <v>3000</v>
      </c>
      <c r="E55" s="62">
        <v>3000</v>
      </c>
    </row>
    <row r="56" spans="2:5" ht="15.75" thickBot="1">
      <c r="B56" s="16">
        <v>90000</v>
      </c>
      <c r="C56" s="15" t="s">
        <v>63</v>
      </c>
      <c r="D56" s="48">
        <f>D54+D55</f>
        <v>38000</v>
      </c>
      <c r="E56" s="51">
        <f>E54+E55</f>
        <v>38000</v>
      </c>
    </row>
    <row r="57" spans="2:5" ht="16.5" thickBot="1" thickTop="1">
      <c r="B57" s="109" t="s">
        <v>64</v>
      </c>
      <c r="C57" s="110"/>
      <c r="D57" s="52">
        <f>D16+D23+D30+D37+D43+D49+D52+D56</f>
        <v>114334.12</v>
      </c>
      <c r="E57" s="55">
        <f>E16+E23+E30+E37+E43+E49+E52+E56</f>
        <v>146237.82</v>
      </c>
    </row>
    <row r="58" spans="2:5" ht="16.5" thickBot="1" thickTop="1">
      <c r="B58" s="109" t="s">
        <v>65</v>
      </c>
      <c r="C58" s="110"/>
      <c r="D58" s="52">
        <f>D57+D5+D6+D7+D8</f>
        <v>114334.12</v>
      </c>
      <c r="E58" s="55">
        <f>E57+E5+E6+E7+E8</f>
        <v>238349.06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52552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52552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17755.38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17760.38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4000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35000</v>
      </c>
      <c r="E54" s="45"/>
    </row>
    <row r="55" spans="2:5" ht="15">
      <c r="B55" s="13">
        <v>90200</v>
      </c>
      <c r="C55" s="54" t="s">
        <v>62</v>
      </c>
      <c r="D55" s="61">
        <v>3000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112312.38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112312.38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151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52552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52552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17755.38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17760.38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4000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35000</v>
      </c>
      <c r="E54" s="45"/>
    </row>
    <row r="55" spans="2:5" ht="15">
      <c r="B55" s="13">
        <v>90200</v>
      </c>
      <c r="C55" s="54" t="s">
        <v>62</v>
      </c>
      <c r="D55" s="61">
        <v>3000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112312.38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112312.38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0</v>
      </c>
      <c r="E10" s="89">
        <v>0</v>
      </c>
      <c r="F10" s="90">
        <v>0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232</v>
      </c>
      <c r="E11" s="89">
        <v>0</v>
      </c>
      <c r="F11" s="90">
        <v>259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232</v>
      </c>
      <c r="BW11" s="77">
        <f t="shared" si="1"/>
        <v>0</v>
      </c>
      <c r="BX11" s="79">
        <f t="shared" si="2"/>
        <v>259</v>
      </c>
    </row>
    <row r="12" spans="2:76" ht="15">
      <c r="B12" s="13">
        <v>103</v>
      </c>
      <c r="C12" s="25" t="s">
        <v>93</v>
      </c>
      <c r="D12" s="88">
        <v>12370</v>
      </c>
      <c r="E12" s="89">
        <v>0</v>
      </c>
      <c r="F12" s="90">
        <v>14640.97</v>
      </c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24600</v>
      </c>
      <c r="AC12" s="89">
        <v>0</v>
      </c>
      <c r="AD12" s="90">
        <v>55030.32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36970</v>
      </c>
      <c r="BW12" s="77">
        <f t="shared" si="1"/>
        <v>0</v>
      </c>
      <c r="BX12" s="79">
        <f t="shared" si="2"/>
        <v>69671.29</v>
      </c>
    </row>
    <row r="13" spans="2:76" ht="15">
      <c r="B13" s="13">
        <v>104</v>
      </c>
      <c r="C13" s="25" t="s">
        <v>19</v>
      </c>
      <c r="D13" s="88">
        <v>19525</v>
      </c>
      <c r="E13" s="89">
        <v>0</v>
      </c>
      <c r="F13" s="90">
        <v>19525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19525</v>
      </c>
      <c r="BW13" s="77">
        <f t="shared" si="1"/>
        <v>0</v>
      </c>
      <c r="BX13" s="79">
        <f t="shared" si="2"/>
        <v>19525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2350</v>
      </c>
      <c r="E19" s="89">
        <v>0</v>
      </c>
      <c r="F19" s="90">
        <v>2350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10257.12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12607.12</v>
      </c>
      <c r="BW19" s="77">
        <f t="shared" si="1"/>
        <v>0</v>
      </c>
      <c r="BX19" s="79">
        <f t="shared" si="2"/>
        <v>2350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34477</v>
      </c>
      <c r="E20" s="78">
        <f t="shared" si="3"/>
        <v>0</v>
      </c>
      <c r="F20" s="79">
        <f t="shared" si="3"/>
        <v>36774.97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24600</v>
      </c>
      <c r="AC20" s="78">
        <f t="shared" si="3"/>
        <v>0</v>
      </c>
      <c r="AD20" s="77">
        <f t="shared" si="3"/>
        <v>55030.32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10257.12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69334.12</v>
      </c>
      <c r="BW20" s="77">
        <f>BW10+BW11+BW12+BW13+BW14+BW15+BW16+BW17+BW18+BW19</f>
        <v>0</v>
      </c>
      <c r="BX20" s="95">
        <f>BX10+BX11+BX12+BX13+BX14+BX15+BX16+BX17+BX18+BX19</f>
        <v>91805.29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7000</v>
      </c>
      <c r="AC24" s="89">
        <v>0</v>
      </c>
      <c r="AD24" s="101">
        <v>32320.86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7000</v>
      </c>
      <c r="BW24" s="77">
        <f t="shared" si="4"/>
        <v>0</v>
      </c>
      <c r="BX24" s="79">
        <f t="shared" si="4"/>
        <v>32320.86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12104.8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12104.8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7000</v>
      </c>
      <c r="AC28" s="78">
        <f t="shared" si="5"/>
        <v>0</v>
      </c>
      <c r="AD28" s="77">
        <f t="shared" si="5"/>
        <v>44425.66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7000</v>
      </c>
      <c r="BW28" s="77">
        <f>BW23+BW24+BW25+BW26+BW27</f>
        <v>0</v>
      </c>
      <c r="BX28" s="95">
        <f>BX23+BX24+BX25+BX26+BX27</f>
        <v>44425.66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35000</v>
      </c>
      <c r="BS49" s="89">
        <v>0</v>
      </c>
      <c r="BT49" s="101">
        <v>35120.11</v>
      </c>
      <c r="BU49" s="76"/>
      <c r="BV49" s="85">
        <f aca="true" t="shared" si="15" ref="BV49:BX50">D49+G49+J49+M49+P49+S49+V49+Y49+AB49+AE49+AH49+AK49+AN49+AQ49+AT49+AW49+AZ49+BC49+BF49+BI49+BL49+BO49+BR49</f>
        <v>35000</v>
      </c>
      <c r="BW49" s="77">
        <f t="shared" si="15"/>
        <v>0</v>
      </c>
      <c r="BX49" s="79">
        <f t="shared" si="15"/>
        <v>35120.11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3000</v>
      </c>
      <c r="BS50" s="89">
        <v>0</v>
      </c>
      <c r="BT50" s="101">
        <v>3000</v>
      </c>
      <c r="BU50" s="76"/>
      <c r="BV50" s="85">
        <f t="shared" si="15"/>
        <v>3000</v>
      </c>
      <c r="BW50" s="77">
        <f t="shared" si="15"/>
        <v>0</v>
      </c>
      <c r="BX50" s="79">
        <f t="shared" si="15"/>
        <v>3000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38000</v>
      </c>
      <c r="BS51" s="78">
        <f>BS49+BS50</f>
        <v>0</v>
      </c>
      <c r="BT51" s="77">
        <f>BT49+BT50</f>
        <v>38120.11</v>
      </c>
      <c r="BU51" s="85"/>
      <c r="BV51" s="85">
        <f>BV49+BV50</f>
        <v>38000</v>
      </c>
      <c r="BW51" s="77">
        <f>BW49+BW50</f>
        <v>0</v>
      </c>
      <c r="BX51" s="95">
        <f>BX49+BX50</f>
        <v>38120.11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34477</v>
      </c>
      <c r="E53" s="86">
        <f t="shared" si="18"/>
        <v>0</v>
      </c>
      <c r="F53" s="86">
        <f t="shared" si="18"/>
        <v>36774.97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31600</v>
      </c>
      <c r="AC53" s="86">
        <f t="shared" si="18"/>
        <v>0</v>
      </c>
      <c r="AD53" s="86">
        <f t="shared" si="18"/>
        <v>99455.98000000001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10257.12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38000</v>
      </c>
      <c r="BS53" s="86">
        <f t="shared" si="19"/>
        <v>0</v>
      </c>
      <c r="BT53" s="86">
        <f t="shared" si="19"/>
        <v>38120.11</v>
      </c>
      <c r="BU53" s="86">
        <f>BU8</f>
        <v>0</v>
      </c>
      <c r="BV53" s="102">
        <f>BV8+BV20+BV28+BV35+BV42+BV46+BV51</f>
        <v>114334.12</v>
      </c>
      <c r="BW53" s="87">
        <f>BW20+BW28+BW35+BW42+BW46+BW51</f>
        <v>0</v>
      </c>
      <c r="BX53" s="87">
        <f>BX20+BX28+BX35+BX42+BX46+BX51</f>
        <v>174351.06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232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232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14370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24600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38970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19525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19525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2350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9235.38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11585.38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36477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24600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9235.38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70312.38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4000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4000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35000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3000</v>
      </c>
      <c r="BS50" s="89">
        <v>0</v>
      </c>
      <c r="BT50" s="101"/>
      <c r="BU50" s="76"/>
      <c r="BV50" s="85">
        <f t="shared" si="9"/>
        <v>3000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38000</v>
      </c>
      <c r="BS51" s="78">
        <f>BS49+BS50</f>
        <v>0</v>
      </c>
      <c r="BT51" s="77">
        <f>BT49+BT50</f>
        <v>0</v>
      </c>
      <c r="BU51" s="85"/>
      <c r="BV51" s="85">
        <f>BV49+BV50</f>
        <v>38000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36477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28600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9235.38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112312.38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232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232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14370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24600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38970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19525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19525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2350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9235.38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11585.38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36477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24600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9235.38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70312.38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4000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4000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35000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3000</v>
      </c>
      <c r="BS50" s="89">
        <v>0</v>
      </c>
      <c r="BT50" s="101"/>
      <c r="BU50" s="76"/>
      <c r="BV50" s="85">
        <f t="shared" si="9"/>
        <v>3000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38000</v>
      </c>
      <c r="BS51" s="78">
        <f>BS49+BS50</f>
        <v>0</v>
      </c>
      <c r="BT51" s="77">
        <f>BT49+BT50</f>
        <v>0</v>
      </c>
      <c r="BU51" s="85"/>
      <c r="BV51" s="85">
        <f>BV49+BV50</f>
        <v>38000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36477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28600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9235.38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112312.38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2024-04-09T10:04:47Z</dcterms:modified>
  <cp:category/>
  <cp:version/>
  <cp:contentType/>
  <cp:contentStatus/>
</cp:coreProperties>
</file>