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<sst xmlns="http://schemas.openxmlformats.org/spreadsheetml/2006/main" count="870" uniqueCount="151">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</sst>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110231.59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246413.81</v>
      </c>
      <c r="E10" s="45">
        <v>248163.81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135000</v>
      </c>
      <c r="E14" s="45">
        <v>173832.03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381413.81</v>
      </c>
      <c r="E16" s="51">
        <f>E10+E11+E12+E13+E14+E15</f>
        <v>421995.83999999997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1092</v>
      </c>
      <c r="E18" s="45">
        <v>18934.21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1092</v>
      </c>
      <c r="E23" s="51">
        <f>E18+E19+E20+E21+E22</f>
        <v>18934.21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61270</v>
      </c>
      <c r="E25" s="45">
        <v>61445.85</v>
      </c>
    </row>
    <row r="26" spans="2:5" ht="15">
      <c r="B26" s="13">
        <v>30200</v>
      </c>
      <c r="C26" s="54" t="s">
        <v>28</v>
      </c>
      <c r="D26" s="39">
        <v>300</v>
      </c>
      <c r="E26" s="45">
        <v>300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68574</v>
      </c>
      <c r="E29" s="50">
        <v>77236.16</v>
      </c>
    </row>
    <row r="30" spans="2:5" ht="15.75" thickBot="1">
      <c r="B30" s="16">
        <v>30000</v>
      </c>
      <c r="C30" s="15" t="s">
        <v>32</v>
      </c>
      <c r="D30" s="48">
        <f>D25+D26+D27+D28+D29</f>
        <v>130194</v>
      </c>
      <c r="E30" s="51">
        <f>E25+E26+E27+E28+E29</f>
        <v>139032.01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234039.16999999998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2350.74</v>
      </c>
      <c r="E36" s="50">
        <v>2350.74</v>
      </c>
    </row>
    <row r="37" spans="2:5" ht="15.75" thickBot="1">
      <c r="B37" s="16">
        <v>40000</v>
      </c>
      <c r="C37" s="15" t="s">
        <v>40</v>
      </c>
      <c r="D37" s="48">
        <f>D32+D33+D34+D35+D36</f>
        <v>2350.74</v>
      </c>
      <c r="E37" s="51">
        <f>E32+E33+E34+E35+E36</f>
        <v>236389.90999999997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40000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40000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>
        <v>133000</v>
      </c>
    </row>
    <row r="55" spans="2:5" ht="15">
      <c r="B55" s="13">
        <v>90200</v>
      </c>
      <c r="C55" s="54" t="s">
        <v>62</v>
      </c>
      <c r="D55" s="61">
        <v>17000</v>
      </c>
      <c r="E55" s="62">
        <v>17000</v>
      </c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150000</v>
      </c>
    </row>
    <row r="57" spans="2:5" ht="16.5" thickBot="1" thickTop="1">
      <c r="B57" s="109" t="s">
        <v>64</v>
      </c>
      <c r="C57" s="110"/>
      <c r="D57" s="52">
        <f>D16+D23+D30+D37+D43+D49+D52+D56</f>
        <v>665050.55</v>
      </c>
      <c r="E57" s="55">
        <f>E16+E23+E30+E37+E43+E49+E52+E56</f>
        <v>1006351.97</v>
      </c>
    </row>
    <row r="58" spans="2:5" ht="16.5" thickBot="1" thickTop="1">
      <c r="B58" s="109" t="s">
        <v>65</v>
      </c>
      <c r="C58" s="110"/>
      <c r="D58" s="52">
        <f>D57+D5+D6+D7+D8</f>
        <v>665050.55</v>
      </c>
      <c r="E58" s="55">
        <f>E57+E5+E6+E7+E8</f>
        <v>1116583.56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245813.35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371463.35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1092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1092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61030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64450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125830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648385.35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648385.35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245813.35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371463.35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1092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1092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61030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64450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125830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648385.35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648385.35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169700</v>
      </c>
      <c r="E10" s="89">
        <v>0</v>
      </c>
      <c r="F10" s="90">
        <v>171326.57</v>
      </c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>
        <v>1000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170700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172326.57</v>
      </c>
    </row>
    <row r="11" spans="2:76" ht="15">
      <c r="B11" s="13">
        <v>102</v>
      </c>
      <c r="C11" s="25" t="s">
        <v>92</v>
      </c>
      <c r="D11" s="88">
        <v>13320</v>
      </c>
      <c r="E11" s="89">
        <v>0</v>
      </c>
      <c r="F11" s="90">
        <v>13320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13320</v>
      </c>
      <c r="BW11" s="77">
        <f t="shared" si="1"/>
        <v>0</v>
      </c>
      <c r="BX11" s="79">
        <f t="shared" si="2"/>
        <v>13320</v>
      </c>
    </row>
    <row r="12" spans="2:76" ht="15">
      <c r="B12" s="13">
        <v>103</v>
      </c>
      <c r="C12" s="25" t="s">
        <v>93</v>
      </c>
      <c r="D12" s="88">
        <v>79152</v>
      </c>
      <c r="E12" s="89">
        <v>0</v>
      </c>
      <c r="F12" s="90">
        <v>113397.36000000002</v>
      </c>
      <c r="G12" s="88"/>
      <c r="H12" s="89"/>
      <c r="I12" s="90"/>
      <c r="J12" s="97">
        <v>750</v>
      </c>
      <c r="K12" s="89">
        <v>0</v>
      </c>
      <c r="L12" s="101">
        <v>1937.23</v>
      </c>
      <c r="M12" s="91">
        <v>32200</v>
      </c>
      <c r="N12" s="89">
        <v>0</v>
      </c>
      <c r="O12" s="90">
        <v>40625.3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1780</v>
      </c>
      <c r="V12" s="91">
        <v>2000</v>
      </c>
      <c r="W12" s="89">
        <v>0</v>
      </c>
      <c r="X12" s="90">
        <v>2000</v>
      </c>
      <c r="Y12" s="91">
        <v>3000</v>
      </c>
      <c r="Z12" s="89">
        <v>0</v>
      </c>
      <c r="AA12" s="90">
        <v>3754.8</v>
      </c>
      <c r="AB12" s="91">
        <v>3400</v>
      </c>
      <c r="AC12" s="89">
        <v>0</v>
      </c>
      <c r="AD12" s="90">
        <v>3400</v>
      </c>
      <c r="AE12" s="91">
        <v>76145</v>
      </c>
      <c r="AF12" s="89">
        <v>0</v>
      </c>
      <c r="AG12" s="90">
        <v>82736.54000000001</v>
      </c>
      <c r="AH12" s="91"/>
      <c r="AI12" s="89"/>
      <c r="AJ12" s="90"/>
      <c r="AK12" s="91">
        <v>0</v>
      </c>
      <c r="AL12" s="89">
        <v>0</v>
      </c>
      <c r="AM12" s="90">
        <v>1416.37</v>
      </c>
      <c r="AN12" s="91"/>
      <c r="AO12" s="89"/>
      <c r="AP12" s="90"/>
      <c r="AQ12" s="91">
        <v>5500</v>
      </c>
      <c r="AR12" s="89">
        <v>0</v>
      </c>
      <c r="AS12" s="90">
        <v>5500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202147</v>
      </c>
      <c r="BW12" s="77">
        <f t="shared" si="1"/>
        <v>0</v>
      </c>
      <c r="BX12" s="79">
        <f t="shared" si="2"/>
        <v>256547.6</v>
      </c>
    </row>
    <row r="13" spans="2:76" ht="15">
      <c r="B13" s="13">
        <v>104</v>
      </c>
      <c r="C13" s="25" t="s">
        <v>19</v>
      </c>
      <c r="D13" s="88">
        <v>23538.45</v>
      </c>
      <c r="E13" s="89">
        <v>0</v>
      </c>
      <c r="F13" s="90">
        <v>35686.369999999995</v>
      </c>
      <c r="G13" s="88"/>
      <c r="H13" s="89"/>
      <c r="I13" s="90"/>
      <c r="J13" s="97"/>
      <c r="K13" s="89"/>
      <c r="L13" s="101"/>
      <c r="M13" s="91">
        <v>13315</v>
      </c>
      <c r="N13" s="89">
        <v>0</v>
      </c>
      <c r="O13" s="90">
        <v>26427.22</v>
      </c>
      <c r="P13" s="91">
        <v>1400</v>
      </c>
      <c r="Q13" s="89">
        <v>0</v>
      </c>
      <c r="R13" s="90">
        <v>1400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17317</v>
      </c>
      <c r="AC13" s="89">
        <v>0</v>
      </c>
      <c r="AD13" s="90">
        <v>19310.19</v>
      </c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>
        <v>49440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71570.45</v>
      </c>
      <c r="BW13" s="77">
        <f t="shared" si="1"/>
        <v>0</v>
      </c>
      <c r="BX13" s="79">
        <f t="shared" si="2"/>
        <v>132263.78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842</v>
      </c>
      <c r="BM16" s="89">
        <v>0</v>
      </c>
      <c r="BN16" s="90">
        <v>842</v>
      </c>
      <c r="BO16" s="91"/>
      <c r="BP16" s="89"/>
      <c r="BQ16" s="90"/>
      <c r="BR16" s="97"/>
      <c r="BS16" s="89"/>
      <c r="BT16" s="101"/>
      <c r="BU16" s="76"/>
      <c r="BV16" s="85">
        <f t="shared" si="0"/>
        <v>842</v>
      </c>
      <c r="BW16" s="77">
        <f t="shared" si="1"/>
        <v>0</v>
      </c>
      <c r="BX16" s="79">
        <f t="shared" si="2"/>
        <v>842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5532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6200</v>
      </c>
      <c r="Z18" s="89">
        <v>0</v>
      </c>
      <c r="AA18" s="101">
        <v>6200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8200</v>
      </c>
      <c r="BW18" s="77">
        <f t="shared" si="1"/>
        <v>0</v>
      </c>
      <c r="BX18" s="79">
        <f t="shared" si="2"/>
        <v>11732</v>
      </c>
    </row>
    <row r="19" spans="2:76" ht="15">
      <c r="B19" s="13">
        <v>110</v>
      </c>
      <c r="C19" s="25" t="s">
        <v>98</v>
      </c>
      <c r="D19" s="88">
        <v>30611</v>
      </c>
      <c r="E19" s="89">
        <v>0</v>
      </c>
      <c r="F19" s="90">
        <v>31168.6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9701.93</v>
      </c>
      <c r="BJ19" s="89">
        <v>0</v>
      </c>
      <c r="BK19" s="101">
        <v>6636.93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40312.93</v>
      </c>
      <c r="BW19" s="77">
        <f t="shared" si="1"/>
        <v>0</v>
      </c>
      <c r="BX19" s="79">
        <f t="shared" si="2"/>
        <v>37805.53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318321.45</v>
      </c>
      <c r="E20" s="78">
        <f t="shared" si="3"/>
        <v>0</v>
      </c>
      <c r="F20" s="79">
        <f t="shared" si="3"/>
        <v>370430.9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750</v>
      </c>
      <c r="K20" s="78">
        <f t="shared" si="3"/>
        <v>0</v>
      </c>
      <c r="L20" s="77">
        <f t="shared" si="3"/>
        <v>1937.23</v>
      </c>
      <c r="M20" s="98">
        <f t="shared" si="3"/>
        <v>46515</v>
      </c>
      <c r="N20" s="78">
        <f t="shared" si="3"/>
        <v>0</v>
      </c>
      <c r="O20" s="77">
        <f t="shared" si="3"/>
        <v>68052.52</v>
      </c>
      <c r="P20" s="98">
        <f t="shared" si="3"/>
        <v>1400</v>
      </c>
      <c r="Q20" s="78">
        <f t="shared" si="3"/>
        <v>0</v>
      </c>
      <c r="R20" s="77">
        <f t="shared" si="3"/>
        <v>1400</v>
      </c>
      <c r="S20" s="98">
        <f t="shared" si="3"/>
        <v>0</v>
      </c>
      <c r="T20" s="78">
        <f t="shared" si="3"/>
        <v>0</v>
      </c>
      <c r="U20" s="77">
        <f t="shared" si="3"/>
        <v>1780</v>
      </c>
      <c r="V20" s="98">
        <f t="shared" si="3"/>
        <v>2000</v>
      </c>
      <c r="W20" s="78">
        <f t="shared" si="3"/>
        <v>0</v>
      </c>
      <c r="X20" s="77">
        <f t="shared" si="3"/>
        <v>2000</v>
      </c>
      <c r="Y20" s="98">
        <f t="shared" si="3"/>
        <v>9200</v>
      </c>
      <c r="Z20" s="78">
        <f t="shared" si="3"/>
        <v>0</v>
      </c>
      <c r="AA20" s="77">
        <f t="shared" si="3"/>
        <v>9954.8</v>
      </c>
      <c r="AB20" s="98">
        <f t="shared" si="3"/>
        <v>20717</v>
      </c>
      <c r="AC20" s="78">
        <f t="shared" si="3"/>
        <v>0</v>
      </c>
      <c r="AD20" s="77">
        <f t="shared" si="3"/>
        <v>22710.19</v>
      </c>
      <c r="AE20" s="98">
        <f t="shared" si="3"/>
        <v>76145</v>
      </c>
      <c r="AF20" s="78">
        <f t="shared" si="3"/>
        <v>0</v>
      </c>
      <c r="AG20" s="77">
        <f t="shared" si="3"/>
        <v>82736.54000000001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16000</v>
      </c>
      <c r="AL20" s="78">
        <f t="shared" si="3"/>
        <v>0</v>
      </c>
      <c r="AM20" s="77">
        <f t="shared" si="3"/>
        <v>50856.37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5500</v>
      </c>
      <c r="AR20" s="78">
        <f t="shared" si="3"/>
        <v>0</v>
      </c>
      <c r="AS20" s="77">
        <f t="shared" si="3"/>
        <v>5500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9701.93</v>
      </c>
      <c r="BJ20" s="78">
        <f t="shared" si="3"/>
        <v>0</v>
      </c>
      <c r="BK20" s="77">
        <f t="shared" si="3"/>
        <v>6636.93</v>
      </c>
      <c r="BL20" s="98">
        <f t="shared" si="3"/>
        <v>842</v>
      </c>
      <c r="BM20" s="78">
        <f t="shared" si="3"/>
        <v>0</v>
      </c>
      <c r="BN20" s="77">
        <f t="shared" si="3"/>
        <v>842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507092.38</v>
      </c>
      <c r="BW20" s="77">
        <f>BW10+BW11+BW12+BW13+BW14+BW15+BW16+BW17+BW18+BW19</f>
        <v>0</v>
      </c>
      <c r="BX20" s="95">
        <f>BX10+BX11+BX12+BX13+BX14+BX15+BX16+BX17+BX18+BX19</f>
        <v>624837.4800000001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209720</v>
      </c>
      <c r="P24" s="97">
        <v>0</v>
      </c>
      <c r="Q24" s="89">
        <v>0</v>
      </c>
      <c r="R24" s="101">
        <v>40000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509.72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250229.72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2350.74</v>
      </c>
      <c r="Z27" s="89">
        <v>0</v>
      </c>
      <c r="AA27" s="101">
        <v>26669.91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2350.74</v>
      </c>
      <c r="BW27" s="77">
        <f t="shared" si="4"/>
        <v>0</v>
      </c>
      <c r="BX27" s="79">
        <f t="shared" si="4"/>
        <v>26669.91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209720</v>
      </c>
      <c r="P28" s="98">
        <f t="shared" si="5"/>
        <v>0</v>
      </c>
      <c r="Q28" s="78">
        <f t="shared" si="5"/>
        <v>0</v>
      </c>
      <c r="R28" s="77">
        <f t="shared" si="5"/>
        <v>40000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2350.74</v>
      </c>
      <c r="Z28" s="78">
        <f t="shared" si="5"/>
        <v>0</v>
      </c>
      <c r="AA28" s="77">
        <f t="shared" si="5"/>
        <v>26669.91</v>
      </c>
      <c r="AB28" s="98">
        <f t="shared" si="5"/>
        <v>0</v>
      </c>
      <c r="AC28" s="78">
        <f t="shared" si="5"/>
        <v>0</v>
      </c>
      <c r="AD28" s="77">
        <f t="shared" si="5"/>
        <v>509.72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2350.74</v>
      </c>
      <c r="BW28" s="77">
        <f>BW23+BW24+BW25+BW26+BW27</f>
        <v>0</v>
      </c>
      <c r="BX28" s="95">
        <f>BX23+BX24+BX25+BX26+BX27</f>
        <v>276899.63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5607.43</v>
      </c>
      <c r="BM40" s="89">
        <v>0</v>
      </c>
      <c r="BN40" s="101">
        <v>5607.43</v>
      </c>
      <c r="BO40" s="97"/>
      <c r="BP40" s="89"/>
      <c r="BQ40" s="101"/>
      <c r="BR40" s="97"/>
      <c r="BS40" s="89"/>
      <c r="BT40" s="101"/>
      <c r="BU40" s="76"/>
      <c r="BV40" s="85">
        <f t="shared" si="10"/>
        <v>5607.43</v>
      </c>
      <c r="BW40" s="77">
        <f t="shared" si="10"/>
        <v>0</v>
      </c>
      <c r="BX40" s="79">
        <f t="shared" si="10"/>
        <v>5607.43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5607.43</v>
      </c>
      <c r="BM42" s="78">
        <f t="shared" si="12"/>
        <v>0</v>
      </c>
      <c r="BN42" s="77">
        <f t="shared" si="12"/>
        <v>5607.43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5607.43</v>
      </c>
      <c r="BW42" s="77">
        <f>BW38+BW39+BW40+BW41</f>
        <v>0</v>
      </c>
      <c r="BX42" s="95">
        <f>BX38+BX39+BX40+BX41</f>
        <v>5607.43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>
        <v>137564.57</v>
      </c>
      <c r="BU49" s="76"/>
      <c r="BV49" s="85">
        <f aca="true" t="shared" si="15" ref="BV49:BX50">D49+G49+J49+M49+P49+S49+V49+Y49+AB49+AE49+AH49+AK49+AN49+AQ49+AT49+AW49+AZ49+BC49+BF49+BI49+BL49+BO49+BR49</f>
        <v>133000</v>
      </c>
      <c r="BW49" s="77">
        <f t="shared" si="15"/>
        <v>0</v>
      </c>
      <c r="BX49" s="79">
        <f t="shared" si="15"/>
        <v>137564.57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>
        <v>19220.42</v>
      </c>
      <c r="BU50" s="76"/>
      <c r="BV50" s="85">
        <f t="shared" si="15"/>
        <v>17000</v>
      </c>
      <c r="BW50" s="77">
        <f t="shared" si="15"/>
        <v>0</v>
      </c>
      <c r="BX50" s="79">
        <f t="shared" si="15"/>
        <v>19220.42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156784.99</v>
      </c>
      <c r="BU51" s="85"/>
      <c r="BV51" s="85">
        <f>BV49+BV50</f>
        <v>150000</v>
      </c>
      <c r="BW51" s="77">
        <f>BW49+BW50</f>
        <v>0</v>
      </c>
      <c r="BX51" s="95">
        <f>BX49+BX50</f>
        <v>156784.99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318321.45</v>
      </c>
      <c r="E53" s="86">
        <f t="shared" si="18"/>
        <v>0</v>
      </c>
      <c r="F53" s="86">
        <f t="shared" si="18"/>
        <v>370430.9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750</v>
      </c>
      <c r="K53" s="86">
        <f t="shared" si="18"/>
        <v>0</v>
      </c>
      <c r="L53" s="86">
        <f t="shared" si="18"/>
        <v>1937.23</v>
      </c>
      <c r="M53" s="86">
        <f t="shared" si="18"/>
        <v>46515</v>
      </c>
      <c r="N53" s="86">
        <f t="shared" si="18"/>
        <v>0</v>
      </c>
      <c r="O53" s="86">
        <f t="shared" si="18"/>
        <v>277772.52</v>
      </c>
      <c r="P53" s="86">
        <f t="shared" si="18"/>
        <v>1400</v>
      </c>
      <c r="Q53" s="86">
        <f t="shared" si="18"/>
        <v>0</v>
      </c>
      <c r="R53" s="86">
        <f t="shared" si="18"/>
        <v>41400</v>
      </c>
      <c r="S53" s="86">
        <f t="shared" si="18"/>
        <v>0</v>
      </c>
      <c r="T53" s="86">
        <f t="shared" si="18"/>
        <v>0</v>
      </c>
      <c r="U53" s="86">
        <f t="shared" si="18"/>
        <v>1780</v>
      </c>
      <c r="V53" s="86">
        <f t="shared" si="18"/>
        <v>2000</v>
      </c>
      <c r="W53" s="86">
        <f t="shared" si="18"/>
        <v>0</v>
      </c>
      <c r="X53" s="86">
        <f t="shared" si="18"/>
        <v>2000</v>
      </c>
      <c r="Y53" s="86">
        <f t="shared" si="18"/>
        <v>11550.74</v>
      </c>
      <c r="Z53" s="86">
        <f t="shared" si="18"/>
        <v>0</v>
      </c>
      <c r="AA53" s="86">
        <f t="shared" si="18"/>
        <v>36624.71</v>
      </c>
      <c r="AB53" s="86">
        <f t="shared" si="18"/>
        <v>20717</v>
      </c>
      <c r="AC53" s="86">
        <f t="shared" si="18"/>
        <v>0</v>
      </c>
      <c r="AD53" s="86">
        <f t="shared" si="18"/>
        <v>23219.91</v>
      </c>
      <c r="AE53" s="86">
        <f t="shared" si="18"/>
        <v>76145</v>
      </c>
      <c r="AF53" s="86">
        <f t="shared" si="18"/>
        <v>0</v>
      </c>
      <c r="AG53" s="86">
        <f t="shared" si="18"/>
        <v>82736.54000000001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16000</v>
      </c>
      <c r="AL53" s="86">
        <f t="shared" si="19"/>
        <v>0</v>
      </c>
      <c r="AM53" s="86">
        <f t="shared" si="19"/>
        <v>50856.37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5500</v>
      </c>
      <c r="AR53" s="86">
        <f t="shared" si="19"/>
        <v>0</v>
      </c>
      <c r="AS53" s="86">
        <f t="shared" si="19"/>
        <v>5500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9701.93</v>
      </c>
      <c r="BJ53" s="86">
        <f t="shared" si="19"/>
        <v>0</v>
      </c>
      <c r="BK53" s="86">
        <f t="shared" si="19"/>
        <v>6636.93</v>
      </c>
      <c r="BL53" s="86">
        <f t="shared" si="19"/>
        <v>6449.43</v>
      </c>
      <c r="BM53" s="86">
        <f t="shared" si="19"/>
        <v>0</v>
      </c>
      <c r="BN53" s="86">
        <f t="shared" si="19"/>
        <v>6449.43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150000</v>
      </c>
      <c r="BS53" s="86">
        <f t="shared" si="19"/>
        <v>0</v>
      </c>
      <c r="BT53" s="86">
        <f t="shared" si="19"/>
        <v>156784.99</v>
      </c>
      <c r="BU53" s="86">
        <f>BU8</f>
        <v>0</v>
      </c>
      <c r="BV53" s="102">
        <f>BV8+BV20+BV28+BV35+BV42+BV46+BV51</f>
        <v>665050.55</v>
      </c>
      <c r="BW53" s="87">
        <f>BW20+BW28+BW35+BW42+BW46+BW51</f>
        <v>0</v>
      </c>
      <c r="BX53" s="87">
        <f>BX20+BX28+BX35+BX42+BX46+BX51</f>
        <v>1064129.5300000003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191325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192325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15650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76681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2682.5</v>
      </c>
      <c r="W12" s="89">
        <v>0</v>
      </c>
      <c r="X12" s="90"/>
      <c r="Y12" s="91">
        <v>3000</v>
      </c>
      <c r="Z12" s="89">
        <v>0</v>
      </c>
      <c r="AA12" s="90"/>
      <c r="AB12" s="91">
        <v>2700</v>
      </c>
      <c r="AC12" s="89">
        <v>0</v>
      </c>
      <c r="AD12" s="90"/>
      <c r="AE12" s="91">
        <v>76980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196993.5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16433.4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13315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20665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67813.4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760.92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760.92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7255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9899.07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17154.07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309344.4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46515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2682.5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23365</v>
      </c>
      <c r="AC20" s="78">
        <f t="shared" si="1"/>
        <v>0</v>
      </c>
      <c r="AD20" s="77">
        <f t="shared" si="1"/>
        <v>0</v>
      </c>
      <c r="AE20" s="98">
        <f t="shared" si="1"/>
        <v>76980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9899.07</v>
      </c>
      <c r="BJ20" s="78">
        <f t="shared" si="1"/>
        <v>0</v>
      </c>
      <c r="BK20" s="77">
        <f t="shared" si="1"/>
        <v>0</v>
      </c>
      <c r="BL20" s="98">
        <f t="shared" si="1"/>
        <v>760.92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492696.89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5688.46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5688.46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5688.46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5688.46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0</v>
      </c>
      <c r="BU51" s="85"/>
      <c r="BV51" s="85">
        <f>BV49+BV50</f>
        <v>150000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309344.4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46515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2682.5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23365</v>
      </c>
      <c r="AC53" s="86">
        <f t="shared" si="11"/>
        <v>0</v>
      </c>
      <c r="AD53" s="86">
        <f t="shared" si="11"/>
        <v>0</v>
      </c>
      <c r="AE53" s="86">
        <f t="shared" si="11"/>
        <v>76980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9899.07</v>
      </c>
      <c r="BJ53" s="86">
        <f t="shared" si="11"/>
        <v>0</v>
      </c>
      <c r="BK53" s="86">
        <f t="shared" si="11"/>
        <v>0</v>
      </c>
      <c r="BL53" s="86">
        <f t="shared" si="11"/>
        <v>6449.38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648385.3500000001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191325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192325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15650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76681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2682.5</v>
      </c>
      <c r="W12" s="89">
        <v>0</v>
      </c>
      <c r="X12" s="90"/>
      <c r="Y12" s="91">
        <v>3000</v>
      </c>
      <c r="Z12" s="89">
        <v>0</v>
      </c>
      <c r="AA12" s="90"/>
      <c r="AB12" s="91">
        <v>2700</v>
      </c>
      <c r="AC12" s="89">
        <v>0</v>
      </c>
      <c r="AD12" s="90"/>
      <c r="AE12" s="91">
        <v>76980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196993.5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16433.4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13315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20665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67813.4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678.71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678.71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7255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9899.07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17154.07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309344.4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46515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2682.5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23365</v>
      </c>
      <c r="AC20" s="78">
        <f t="shared" si="1"/>
        <v>0</v>
      </c>
      <c r="AD20" s="77">
        <f t="shared" si="1"/>
        <v>0</v>
      </c>
      <c r="AE20" s="98">
        <f t="shared" si="1"/>
        <v>76980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9899.07</v>
      </c>
      <c r="BJ20" s="78">
        <f t="shared" si="1"/>
        <v>0</v>
      </c>
      <c r="BK20" s="77">
        <f t="shared" si="1"/>
        <v>0</v>
      </c>
      <c r="BL20" s="98">
        <f t="shared" si="1"/>
        <v>678.71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492614.68000000005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5770.67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5770.67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5770.67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5770.67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0</v>
      </c>
      <c r="BU51" s="85"/>
      <c r="BV51" s="85">
        <f>BV49+BV50</f>
        <v>150000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309344.4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46515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2682.5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23365</v>
      </c>
      <c r="AC53" s="86">
        <f t="shared" si="11"/>
        <v>0</v>
      </c>
      <c r="AD53" s="86">
        <f t="shared" si="11"/>
        <v>0</v>
      </c>
      <c r="AE53" s="86">
        <f t="shared" si="11"/>
        <v>76980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9899.07</v>
      </c>
      <c r="BJ53" s="86">
        <f t="shared" si="11"/>
        <v>0</v>
      </c>
      <c r="BK53" s="86">
        <f t="shared" si="11"/>
        <v>0</v>
      </c>
      <c r="BL53" s="86">
        <f t="shared" si="11"/>
        <v>6449.38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648385.3500000001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2018-05-28T09:23:35Z</dcterms:modified>
  <cp:category/>
  <cp:version/>
  <cp:contentType/>
  <cp:contentStatus/>
</cp:coreProperties>
</file>