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1" activeTab="1"/>
  </bookViews>
  <sheets>
    <sheet name="Allegato_3_ENTRATA_Bilancio" sheetId="1" state="hidden" r:id="rId1"/>
    <sheet name="Allegato_3_ENTRATA" sheetId="2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<sst xmlns="http://schemas.openxmlformats.org/spreadsheetml/2006/main" count="1277" uniqueCount="439">
  <si>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</si>
  <si>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</si>
  <si>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</si>
  <si>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</si>
  <si>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</si>
  <si>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</si>
  <si>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</si>
  <si>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</si>
  <si>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</si>
  <si>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</si>
  <si>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</si>
  <si>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</si>
  <si>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</si>
  <si>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</si>
  <si>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</si>
  <si>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</si>
  <si>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</si>
  <si>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</si>
  <si>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</si>
  <si>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</si>
  <si>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</si>
  <si>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</si>
  <si>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</si>
  <si>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</si>
  <si>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</si>
  <si>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</si>
  <si>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</si>
  <si>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</si>
  <si>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</si>
  <si>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</si>
  <si>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</si>
  <si>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</si>
  <si>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</si>
  <si>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</si>
  <si>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</si>
  <si>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</si>
  <si>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</si>
  <si>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</si>
  <si>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</si>
  <si>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</si>
  <si>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</si>
  <si>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</si>
  <si>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</si>
  <si>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</si>
  <si>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</si>
  <si>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</si>
  <si>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</si>
  <si>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</si>
  <si>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</si>
  <si>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</si>
  <si>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</si>
  <si>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</si>
  <si>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</si>
  <si>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</si>
  <si>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</si>
  <si>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</si>
  <si>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</si>
  <si>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</si>
  <si>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</si>
  <si>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</si>
  <si>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</si>
  <si>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</si>
  <si>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</si>
  <si>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</si>
  <si>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</si>
  <si>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</si>
  <si>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</si>
  <si>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</si>
  <si>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</si>
  <si>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</si>
  <si>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</si>
  <si>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</si>
  <si>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</si>
  <si>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</si>
  <si>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</si>
  <si>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</si>
  <si>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</si>
  <si>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</si>
  <si>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</si>
  <si>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</si>
  <si>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</si>
  <si>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</si>
  <si>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</si>
  <si>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</si>
  <si>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</si>
  <si>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</si>
  <si>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</si>
  <si>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</si>
  <si>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</si>
  <si>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</si>
  <si>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</si>
  <si>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</si>
  <si>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</si>
  <si>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</si>
  <si>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</si>
  <si>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</si>
  <si>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</si>
  <si>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</si>
  <si>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</si>
  <si>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</si>
  <si>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</si>
  <si>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</si>
  <si>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</si>
  <si>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</si>
  <si>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</si>
  <si>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</si>
  <si>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</si>
  <si>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</si>
  <si>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</si>
  <si>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</si>
  <si>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</si>
  <si>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</si>
  <si>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</si>
  <si>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</si>
  <si>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</si>
  <si>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</si>
  <si>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</si>
  <si>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</si>
  <si>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</si>
  <si>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</si>
  <si>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</si>
  <si>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</si>
  <si>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</si>
  <si>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</si>
  <si>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</si>
  <si>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</si>
  <si>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</si>
  <si>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</si>
  <si>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</si>
  <si>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</si>
  <si>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</si>
  <si>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</si>
  <si>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</si>
  <si>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</si>
  <si>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</si>
  <si>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</si>
  <si>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</si>
  <si>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</si>
  <si>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</si>
  <si>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</si>
  <si>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</si>
  <si>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</si>
  <si>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</si>
  <si>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</si>
  <si>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</si>
  <si>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</si>
  <si>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</si>
  <si>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</si>
  <si>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</si>
  <si>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</si>
  <si>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</si>
  <si>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</si>
  <si>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</si>
  <si>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</si>
  <si>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</si>
  <si>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</si>
  <si>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</si>
  <si>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</si>
  <si>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</si>
  <si>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</si>
  <si>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</si>
  <si>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</si>
  <si>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</si>
  <si>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</si>
  <si>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</si>
  <si>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</si>
  <si>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</si>
  <si>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</si>
  <si>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</si>
  <si>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</si>
  <si>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</si>
  <si>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</si>
  <si>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</si>
  <si>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</si>
  <si>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</si>
  <si>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</si>
  <si>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</si>
  <si>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</si>
  <si>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</si>
  <si>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</si>
  <si>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</si>
  <si>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</si>
  <si>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</si>
  <si>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</si>
  <si>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</si>
  <si>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</si>
  <si>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</si>
  <si>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</si>
  <si>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</si>
  <si>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</si>
  <si>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</si>
  <si>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</si>
  <si>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</si>
  <si>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</si>
  <si>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</si>
  <si>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</si>
  <si>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</si>
  <si>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</si>
  <si>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</si>
  <si>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</si>
  <si>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</si>
  <si>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</si>
  <si>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</si>
  <si>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</si>
  <si>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</si>
  <si>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</si>
  <si>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</si>
  <si>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</si>
  <si>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</si>
  <si>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</si>
  <si>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</si>
  <si>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</si>
  <si>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</si>
  <si>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</si>
  <si>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</si>
  <si>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</si>
  <si>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</si>
  <si>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</si>
  <si>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</si>
  <si>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</si>
  <si>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</si>
  <si>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</si>
  <si>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</si>
  <si>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</si>
  <si>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</si>
  <si>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</si>
  <si>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</si>
  <si>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</si>
  <si>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</si>
  <si>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</si>
  <si>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</si>
  <si>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</si>
  <si>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</si>
  <si>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</si>
  <si>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</si>
  <si>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</si>
  <si>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</si>
  <si>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</si>
  <si>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</si>
  <si>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</si>
  <si>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</si>
  <si>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</si>
  <si>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</si>
  <si>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</si>
  <si>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</si>
  <si>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</si>
  <si>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</si>
  <si>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</si>
  <si>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</si>
  <si>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</si>
  <si>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</si>
  <si>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</si>
  <si>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</si>
  <si>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</si>
  <si>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</si>
  <si>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</si>
  <si>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</si>
  <si>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</si>
  <si>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</si>
  <si>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</si>
  <si>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</si>
  <si>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</si>
  <si>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</si>
  <si>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</si>
  <si>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</si>
  <si>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</si>
  <si>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</si>
  <si>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</si>
  <si>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</si>
  <si>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</si>
  <si>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</si>
  <si>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</si>
  <si>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</si>
  <si>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</si>
  <si>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</si>
  <si>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</si>
  <si>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</si>
  <si>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</si>
  <si>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</si>
  <si>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</si>
  <si>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</si>
  <si>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</si>
  <si>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</si>
  <si>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</si>
  <si>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</si>
  <si>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</si>
  <si>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</si>
  <si>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</si>
  <si>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</si>
  <si>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</si>
  <si>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</si>
  <si>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</si>
  <si>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</si>
  <si>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</si>
  <si>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</si>
  <si>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</si>
  <si>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</si>
  <si>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</si>
  <si>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</si>
  <si>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</si>
  <si>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</si>
  <si>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</si>
  <si>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</si>
  <si>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</si>
  <si>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</si>
  <si>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</si>
  <si>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</si>
  <si>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</si>
  <si>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</si>
  <si>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</si>
  <si>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</si>
  <si>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</si>
  <si>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</si>
  <si>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</si>
  <si>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</si>
  <si>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</si>
  <si>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</si>
  <si>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</si>
  <si>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</si>
  <si>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</si>
  <si>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</si>
  <si>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</si>
  <si>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</si>
  <si>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</si>
  <si>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</si>
  <si>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</si>
  <si>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</si>
  <si>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</si>
  <si>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</si>
  <si>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</si>
  <si>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</si>
  <si>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</si>
  <si>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</si>
  <si>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</si>
  <si>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</si>
  <si>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</si>
  <si>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</si>
  <si>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</si>
  <si>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</si>
  <si>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</si>
  <si>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</si>
  <si>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</si>
  <si>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</si>
  <si>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</si>
  <si>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</si>
  <si>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</si>
  <si>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</si>
  <si>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</si>
  <si>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</si>
  <si>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</si>
  <si>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</si>
  <si>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</si>
  <si>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</si>
  <si>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</si>
  <si>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</si>
  <si>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</si>
  <si>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</si>
  <si>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</si>
  <si>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</si>
  <si>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</si>
  <si>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</si>
  <si>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</si>
  <si>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</si>
  <si>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</si>
  <si>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</si>
  <si>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</si>
  <si>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</si>
  <si>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</si>
  <si>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</si>
  <si>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</si>
  <si>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</si>
  <si>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</si>
  <si>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</si>
  <si>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</si>
  <si>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</si>
  <si>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</si>
  <si>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</si>
  <si>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</si>
  <si>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</si>
  <si>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</si>
  <si>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</si>
  <si>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</si>
  <si>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</si>
  <si>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</si>
  <si>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</si>
  <si>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</si>
  <si>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</si>
  <si>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</si>
  <si>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</si>
  <si>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</si>
  <si>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</si>
  <si>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</si>
  <si>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</si>
  <si>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</si>
  <si>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</si>
  <si>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</si>
  <si>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</si>
  <si>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</si>
  <si>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</si>
  <si>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</si>
  <si>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</si>
  <si>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</si>
  <si>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</si>
  <si>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</si>
  <si>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</si>
  <si>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</si>
  <si>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</si>
  <si>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</si>
  <si>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</si>
  <si>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</si>
  <si>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</si>
  <si>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</si>
  <si>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</si>
  <si>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</si>
  <si>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</si>
  <si>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</si>
  <si>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</si>
  <si>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</si>
  <si>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</si>
  <si>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</si>
  <si>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</si>
  <si>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</si>
  <si>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</si>
  <si>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</si>
  <si>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</si>
  <si>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</si>
  <si>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</si>
  <si>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</si>
  <si>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</si>
  <si>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</si>
  <si>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</si>
  <si>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</si>
  <si>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</si>
  <si>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</si>
  <si>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</si>
  <si>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</si>
  <si>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</si>
  <si>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</si>
  <si>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ENTRATA - DATI CONSUNTIVI ANNO 2014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</si>
</sst>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380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379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H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380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438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1855168.3699999999</v>
      </c>
      <c r="H6" s="24">
        <v>1971702.5199999996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717000</v>
      </c>
      <c r="H7" s="24">
        <v>626766.77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142150.74</v>
      </c>
      <c r="H8" s="24">
        <v>206321.97999999998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2714319.1100000003</v>
      </c>
      <c r="H9" s="17">
        <f>SUM(H6+H7+H8)</f>
        <v>2804791.2699999996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125684.16</v>
      </c>
      <c r="H12" s="24">
        <v>125688.16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4745.92</v>
      </c>
      <c r="H13" s="24">
        <v>6791.8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500</v>
      </c>
      <c r="H14" s="24">
        <v>500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10200</v>
      </c>
      <c r="H16" s="24">
        <v>10200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141130.08000000002</v>
      </c>
      <c r="H17" s="17">
        <f>SUM(H12:H16)</f>
        <v>143179.96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284516.30000000005</v>
      </c>
      <c r="H20" s="24">
        <v>278618.48000000004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60602.29</v>
      </c>
      <c r="H21" s="24">
        <v>67436.01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2106.87</v>
      </c>
      <c r="H22" s="24">
        <v>2106.87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859783.4199999999</v>
      </c>
      <c r="H24" s="24">
        <v>828164.26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1207008.88</v>
      </c>
      <c r="H25" s="17">
        <f>SUM(H20:H24)</f>
        <v>1176325.62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39330</v>
      </c>
      <c r="H28" s="24">
        <v>39330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328829.25</v>
      </c>
      <c r="H30" s="24">
        <v>20951.59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35000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97777.05</v>
      </c>
      <c r="H32" s="24">
        <v>97777.04999999999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465936.3</v>
      </c>
      <c r="H34" s="17">
        <f>SUM(H28:H33)</f>
        <v>193058.63999999998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342944.71</v>
      </c>
      <c r="H43" s="17">
        <v>291685.16000000003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4871339.08</v>
      </c>
      <c r="H45" s="17">
        <f>H43+H41+H34+H25+H17+H9</f>
        <v>4609040.649999999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335</v>
      </c>
      <c r="B1" s="104"/>
      <c r="C1" s="104"/>
      <c r="D1" s="105"/>
      <c r="E1" s="105"/>
    </row>
    <row r="2" spans="1:5" ht="24" customHeight="1">
      <c r="A2" s="101" t="s">
        <v>334</v>
      </c>
      <c r="B2" s="102"/>
      <c r="C2" s="102"/>
      <c r="D2" s="106" t="s">
        <v>333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434</v>
      </c>
      <c r="D337" s="53"/>
      <c r="E337" s="53"/>
    </row>
    <row r="338" spans="1:5" s="48" customFormat="1" ht="24" customHeight="1">
      <c r="A338" s="52" t="s">
        <v>0</v>
      </c>
      <c r="B338" s="52"/>
      <c r="C338" s="10" t="s">
        <v>435</v>
      </c>
      <c r="D338" s="53"/>
      <c r="E338" s="53"/>
    </row>
    <row r="339" spans="1:5" s="48" customFormat="1" ht="24" customHeight="1">
      <c r="A339" s="52" t="s">
        <v>0</v>
      </c>
      <c r="B339" s="52"/>
      <c r="C339" s="10" t="s">
        <v>436</v>
      </c>
      <c r="D339" s="53">
        <f>D337+D338+D4+D16+D23+D46+D85+D126+D145+D148+D151</f>
        <v>0</v>
      </c>
      <c r="E339" s="53">
        <f>E337+E338+E4+E16+E23+E46+E85+E126+E145+E148+E151</f>
        <v>0</v>
      </c>
    </row>
    <row r="340" spans="1:5" s="48" customFormat="1" ht="24" customHeight="1">
      <c r="A340" s="54" t="s">
        <v>164</v>
      </c>
      <c r="B340" s="54"/>
      <c r="C340" s="51" t="s">
        <v>437</v>
      </c>
      <c r="D340" s="55">
        <f>D166+D210+D259+D300+D316+D319+D322</f>
        <v>0</v>
      </c>
      <c r="E340" s="55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Ragioneria01 - Diego Alasia</cp:lastModifiedBy>
  <cp:lastPrinted>2015-05-23T07:59:41Z</cp:lastPrinted>
  <dcterms:created xsi:type="dcterms:W3CDTF">2015-03-03T10:52:24Z</dcterms:created>
  <dcterms:modified xsi:type="dcterms:W3CDTF">2015-06-12T07:41:54Z</dcterms:modified>
  <cp:category/>
  <cp:version/>
  <cp:contentType/>
  <cp:contentStatus/>
</cp:coreProperties>
</file>