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<sst xmlns="http://schemas.openxmlformats.org/spreadsheetml/2006/main" count="870" uniqueCount="152">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</sst>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345500</v>
      </c>
      <c r="E10" s="45">
        <v>519877.77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>
        <v>2000</v>
      </c>
    </row>
    <row r="14" spans="2:5" ht="15">
      <c r="B14" s="13">
        <v>10301</v>
      </c>
      <c r="C14" s="54" t="s">
        <v>11</v>
      </c>
      <c r="D14" s="39">
        <v>200000</v>
      </c>
      <c r="E14" s="45">
        <v>265310.7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547500</v>
      </c>
      <c r="E16" s="51">
        <f>E10+E11+E12+E13+E14+E15</f>
        <v>787188.47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138542.6</v>
      </c>
      <c r="E18" s="45">
        <v>188795.41999999998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138542.6</v>
      </c>
      <c r="E23" s="51">
        <f>E18+E19+E20+E21+E22</f>
        <v>188795.41999999998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64100</v>
      </c>
      <c r="E25" s="45">
        <v>76728.48999999999</v>
      </c>
    </row>
    <row r="26" spans="2:5" ht="15">
      <c r="B26" s="13">
        <v>30200</v>
      </c>
      <c r="C26" s="54" t="s">
        <v>28</v>
      </c>
      <c r="D26" s="39">
        <v>8000</v>
      </c>
      <c r="E26" s="45">
        <v>8100</v>
      </c>
    </row>
    <row r="27" spans="2:5" ht="15">
      <c r="B27" s="13">
        <v>30300</v>
      </c>
      <c r="C27" s="54" t="s">
        <v>29</v>
      </c>
      <c r="D27" s="39">
        <v>100</v>
      </c>
      <c r="E27" s="45">
        <v>199.89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77400</v>
      </c>
      <c r="E29" s="50">
        <v>78963</v>
      </c>
    </row>
    <row r="30" spans="2:5" ht="15.75" thickBot="1">
      <c r="B30" s="16">
        <v>30000</v>
      </c>
      <c r="C30" s="15" t="s">
        <v>32</v>
      </c>
      <c r="D30" s="48">
        <f>D25+D26+D27+D28+D29</f>
        <v>149600</v>
      </c>
      <c r="E30" s="51">
        <f>E25+E26+E27+E28+E29</f>
        <v>163991.38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191000</v>
      </c>
      <c r="E33" s="59">
        <v>1108225.34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2500</v>
      </c>
      <c r="E35" s="45">
        <v>2500</v>
      </c>
    </row>
    <row r="36" spans="2:5" ht="15">
      <c r="B36" s="13">
        <v>40500</v>
      </c>
      <c r="C36" s="54" t="s">
        <v>39</v>
      </c>
      <c r="D36" s="49">
        <v>20000</v>
      </c>
      <c r="E36" s="50">
        <v>24801.8</v>
      </c>
    </row>
    <row r="37" spans="2:5" ht="15.75" thickBot="1">
      <c r="B37" s="16">
        <v>40000</v>
      </c>
      <c r="C37" s="15" t="s">
        <v>40</v>
      </c>
      <c r="D37" s="48">
        <f>D32+D33+D34+D35+D36</f>
        <v>213500</v>
      </c>
      <c r="E37" s="51">
        <f>E32+E33+E34+E35+E36</f>
        <v>1135527.1400000001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>
        <v>289357.32</v>
      </c>
    </row>
    <row r="55" spans="2:5" ht="15">
      <c r="B55" s="13">
        <v>90200</v>
      </c>
      <c r="C55" s="54" t="s">
        <v>62</v>
      </c>
      <c r="D55" s="61">
        <v>7000</v>
      </c>
      <c r="E55" s="62">
        <v>7000</v>
      </c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296357.32</v>
      </c>
    </row>
    <row r="57" spans="2:5" ht="16.5" thickBot="1" thickTop="1">
      <c r="B57" s="109" t="s">
        <v>64</v>
      </c>
      <c r="C57" s="110"/>
      <c r="D57" s="52">
        <f>D16+D23+D30+D37+D43+D49+D52+D56</f>
        <v>1287142.6</v>
      </c>
      <c r="E57" s="55">
        <f>E16+E23+E30+E37+E43+E49+E52+E56</f>
        <v>2571859.73</v>
      </c>
    </row>
    <row r="58" spans="2:5" ht="16.5" thickBot="1" thickTop="1">
      <c r="B58" s="109" t="s">
        <v>65</v>
      </c>
      <c r="C58" s="110"/>
      <c r="D58" s="52">
        <f>D57+D5+D6+D7+D8</f>
        <v>1287142.6</v>
      </c>
      <c r="E58" s="55">
        <f>E57+E5+E6+E7+E8</f>
        <v>2971859.73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535500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61100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74600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143800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2500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207500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1237300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1237300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195000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535500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62100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71600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141800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2500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207500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1235300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1235300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231200</v>
      </c>
      <c r="E10" s="89">
        <v>0</v>
      </c>
      <c r="F10" s="90">
        <v>300895.71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231200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300895.71</v>
      </c>
    </row>
    <row r="11" spans="2:76" ht="15">
      <c r="B11" s="13">
        <v>102</v>
      </c>
      <c r="C11" s="25" t="s">
        <v>92</v>
      </c>
      <c r="D11" s="88">
        <v>20100</v>
      </c>
      <c r="E11" s="89">
        <v>0</v>
      </c>
      <c r="F11" s="90">
        <v>26325.559999999998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20100</v>
      </c>
      <c r="BW11" s="77">
        <f t="shared" si="1"/>
        <v>0</v>
      </c>
      <c r="BX11" s="79">
        <f t="shared" si="2"/>
        <v>26325.559999999998</v>
      </c>
    </row>
    <row r="12" spans="2:76" ht="15">
      <c r="B12" s="13">
        <v>103</v>
      </c>
      <c r="C12" s="25" t="s">
        <v>93</v>
      </c>
      <c r="D12" s="88">
        <v>172642.6</v>
      </c>
      <c r="E12" s="89">
        <v>0</v>
      </c>
      <c r="F12" s="90">
        <v>241597.1</v>
      </c>
      <c r="G12" s="88"/>
      <c r="H12" s="89"/>
      <c r="I12" s="90"/>
      <c r="J12" s="97"/>
      <c r="K12" s="89"/>
      <c r="L12" s="101"/>
      <c r="M12" s="91">
        <v>61600</v>
      </c>
      <c r="N12" s="89">
        <v>0</v>
      </c>
      <c r="O12" s="90">
        <v>85102.47</v>
      </c>
      <c r="P12" s="91">
        <v>8000</v>
      </c>
      <c r="Q12" s="89">
        <v>0</v>
      </c>
      <c r="R12" s="90">
        <v>10214.53</v>
      </c>
      <c r="S12" s="91">
        <v>0</v>
      </c>
      <c r="T12" s="89">
        <v>0</v>
      </c>
      <c r="U12" s="90">
        <v>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100000</v>
      </c>
      <c r="AC12" s="89">
        <v>0</v>
      </c>
      <c r="AD12" s="90">
        <v>129964.33</v>
      </c>
      <c r="AE12" s="91">
        <v>54000</v>
      </c>
      <c r="AF12" s="89">
        <v>0</v>
      </c>
      <c r="AG12" s="90">
        <v>73833.06</v>
      </c>
      <c r="AH12" s="91"/>
      <c r="AI12" s="89"/>
      <c r="AJ12" s="90"/>
      <c r="AK12" s="91">
        <v>5100</v>
      </c>
      <c r="AL12" s="89">
        <v>0</v>
      </c>
      <c r="AM12" s="90">
        <v>9454.81</v>
      </c>
      <c r="AN12" s="91"/>
      <c r="AO12" s="89"/>
      <c r="AP12" s="90"/>
      <c r="AQ12" s="91">
        <v>550</v>
      </c>
      <c r="AR12" s="89">
        <v>0</v>
      </c>
      <c r="AS12" s="90">
        <v>873.22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401892.6</v>
      </c>
      <c r="BW12" s="77">
        <f t="shared" si="1"/>
        <v>0</v>
      </c>
      <c r="BX12" s="79">
        <f t="shared" si="2"/>
        <v>551039.52</v>
      </c>
    </row>
    <row r="13" spans="2:76" ht="15">
      <c r="B13" s="13">
        <v>104</v>
      </c>
      <c r="C13" s="25" t="s">
        <v>19</v>
      </c>
      <c r="D13" s="88">
        <v>42750</v>
      </c>
      <c r="E13" s="89">
        <v>0</v>
      </c>
      <c r="F13" s="90">
        <v>54723.159999999996</v>
      </c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>
        <v>30000</v>
      </c>
      <c r="P13" s="91">
        <v>4000</v>
      </c>
      <c r="Q13" s="89">
        <v>0</v>
      </c>
      <c r="R13" s="90">
        <v>5200</v>
      </c>
      <c r="S13" s="91">
        <v>5000</v>
      </c>
      <c r="T13" s="89">
        <v>0</v>
      </c>
      <c r="U13" s="90">
        <v>5000</v>
      </c>
      <c r="V13" s="91">
        <v>7000</v>
      </c>
      <c r="W13" s="89">
        <v>0</v>
      </c>
      <c r="X13" s="90">
        <v>7000</v>
      </c>
      <c r="Y13" s="91"/>
      <c r="Z13" s="89"/>
      <c r="AA13" s="90"/>
      <c r="AB13" s="91">
        <v>3250</v>
      </c>
      <c r="AC13" s="89">
        <v>0</v>
      </c>
      <c r="AD13" s="90">
        <v>3500</v>
      </c>
      <c r="AE13" s="91">
        <v>5000</v>
      </c>
      <c r="AF13" s="89">
        <v>0</v>
      </c>
      <c r="AG13" s="90">
        <v>9984</v>
      </c>
      <c r="AH13" s="91"/>
      <c r="AI13" s="89"/>
      <c r="AJ13" s="90"/>
      <c r="AK13" s="91">
        <v>12800</v>
      </c>
      <c r="AL13" s="89">
        <v>0</v>
      </c>
      <c r="AM13" s="90">
        <v>20113.06</v>
      </c>
      <c r="AN13" s="91"/>
      <c r="AO13" s="89"/>
      <c r="AP13" s="90"/>
      <c r="AQ13" s="91">
        <v>0</v>
      </c>
      <c r="AR13" s="89">
        <v>0</v>
      </c>
      <c r="AS13" s="90">
        <v>865.77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109800</v>
      </c>
      <c r="BW13" s="77">
        <f t="shared" si="1"/>
        <v>0</v>
      </c>
      <c r="BX13" s="79">
        <f t="shared" si="2"/>
        <v>136385.99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3850</v>
      </c>
      <c r="E16" s="89">
        <v>0</v>
      </c>
      <c r="F16" s="90">
        <v>3850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3500</v>
      </c>
      <c r="AF16" s="89">
        <v>0</v>
      </c>
      <c r="AG16" s="101">
        <v>3500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7350</v>
      </c>
      <c r="BW16" s="77">
        <f t="shared" si="1"/>
        <v>0</v>
      </c>
      <c r="BX16" s="79">
        <f t="shared" si="2"/>
        <v>7350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26559.35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26559.35</v>
      </c>
    </row>
    <row r="19" spans="2:76" ht="15">
      <c r="B19" s="13">
        <v>110</v>
      </c>
      <c r="C19" s="25" t="s">
        <v>98</v>
      </c>
      <c r="D19" s="88">
        <v>12000</v>
      </c>
      <c r="E19" s="89">
        <v>0</v>
      </c>
      <c r="F19" s="90">
        <v>13760.92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22800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34800</v>
      </c>
      <c r="BW19" s="77">
        <f t="shared" si="1"/>
        <v>0</v>
      </c>
      <c r="BX19" s="79">
        <f t="shared" si="2"/>
        <v>18760.92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492542.6</v>
      </c>
      <c r="E20" s="78">
        <f t="shared" si="3"/>
        <v>0</v>
      </c>
      <c r="F20" s="79">
        <f t="shared" si="3"/>
        <v>667711.8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91600</v>
      </c>
      <c r="N20" s="78">
        <f t="shared" si="3"/>
        <v>0</v>
      </c>
      <c r="O20" s="77">
        <f t="shared" si="3"/>
        <v>115102.47</v>
      </c>
      <c r="P20" s="98">
        <f t="shared" si="3"/>
        <v>12000</v>
      </c>
      <c r="Q20" s="78">
        <f t="shared" si="3"/>
        <v>0</v>
      </c>
      <c r="R20" s="77">
        <f t="shared" si="3"/>
        <v>15414.53</v>
      </c>
      <c r="S20" s="98">
        <f t="shared" si="3"/>
        <v>5000</v>
      </c>
      <c r="T20" s="78">
        <f t="shared" si="3"/>
        <v>0</v>
      </c>
      <c r="U20" s="77">
        <f t="shared" si="3"/>
        <v>5000</v>
      </c>
      <c r="V20" s="98">
        <f t="shared" si="3"/>
        <v>7000</v>
      </c>
      <c r="W20" s="78">
        <f t="shared" si="3"/>
        <v>0</v>
      </c>
      <c r="X20" s="77">
        <f t="shared" si="3"/>
        <v>7000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103250</v>
      </c>
      <c r="AC20" s="78">
        <f t="shared" si="3"/>
        <v>0</v>
      </c>
      <c r="AD20" s="77">
        <f t="shared" si="3"/>
        <v>133464.33000000002</v>
      </c>
      <c r="AE20" s="98">
        <f t="shared" si="3"/>
        <v>62500</v>
      </c>
      <c r="AF20" s="78">
        <f t="shared" si="3"/>
        <v>0</v>
      </c>
      <c r="AG20" s="77">
        <f t="shared" si="3"/>
        <v>87317.06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17900</v>
      </c>
      <c r="AL20" s="78">
        <f t="shared" si="3"/>
        <v>0</v>
      </c>
      <c r="AM20" s="77">
        <f t="shared" si="3"/>
        <v>29567.870000000003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550</v>
      </c>
      <c r="AR20" s="78">
        <f t="shared" si="3"/>
        <v>0</v>
      </c>
      <c r="AS20" s="77">
        <f t="shared" si="3"/>
        <v>1738.99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22800</v>
      </c>
      <c r="BJ20" s="78">
        <f t="shared" si="3"/>
        <v>0</v>
      </c>
      <c r="BK20" s="77">
        <f t="shared" si="3"/>
        <v>5000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815142.6</v>
      </c>
      <c r="BW20" s="77">
        <f>BW10+BW11+BW12+BW13+BW14+BW15+BW16+BW17+BW18+BW19</f>
        <v>0</v>
      </c>
      <c r="BX20" s="95">
        <f>BX10+BX11+BX12+BX13+BX14+BX15+BX16+BX17+BX18+BX19</f>
        <v>1067317.05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79500</v>
      </c>
      <c r="E24" s="89">
        <v>0</v>
      </c>
      <c r="F24" s="90">
        <v>303802.73000000004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129044.93999999999</v>
      </c>
      <c r="S24" s="97">
        <v>0</v>
      </c>
      <c r="T24" s="89">
        <v>0</v>
      </c>
      <c r="U24" s="101">
        <v>1.59</v>
      </c>
      <c r="V24" s="97"/>
      <c r="W24" s="89"/>
      <c r="X24" s="101"/>
      <c r="Y24" s="97">
        <v>3000</v>
      </c>
      <c r="Z24" s="89">
        <v>0</v>
      </c>
      <c r="AA24" s="101">
        <v>3000</v>
      </c>
      <c r="AB24" s="97">
        <v>95000</v>
      </c>
      <c r="AC24" s="89">
        <v>0</v>
      </c>
      <c r="AD24" s="101">
        <v>123150.83000000002</v>
      </c>
      <c r="AE24" s="97">
        <v>29000</v>
      </c>
      <c r="AF24" s="89">
        <v>0</v>
      </c>
      <c r="AG24" s="101">
        <v>131650.47999999998</v>
      </c>
      <c r="AH24" s="97"/>
      <c r="AI24" s="89"/>
      <c r="AJ24" s="101"/>
      <c r="AK24" s="97">
        <v>5000</v>
      </c>
      <c r="AL24" s="89">
        <v>0</v>
      </c>
      <c r="AM24" s="101">
        <v>6464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211500</v>
      </c>
      <c r="BW24" s="77">
        <f t="shared" si="4"/>
        <v>0</v>
      </c>
      <c r="BX24" s="79">
        <f t="shared" si="4"/>
        <v>697114.5700000001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2000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79500</v>
      </c>
      <c r="E28" s="78">
        <f t="shared" si="5"/>
        <v>0</v>
      </c>
      <c r="F28" s="79">
        <f t="shared" si="5"/>
        <v>303802.73000000004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2000</v>
      </c>
      <c r="Q28" s="78">
        <f t="shared" si="5"/>
        <v>0</v>
      </c>
      <c r="R28" s="77">
        <f t="shared" si="5"/>
        <v>131044.93999999999</v>
      </c>
      <c r="S28" s="98">
        <f t="shared" si="5"/>
        <v>0</v>
      </c>
      <c r="T28" s="78">
        <f t="shared" si="5"/>
        <v>0</v>
      </c>
      <c r="U28" s="77">
        <f t="shared" si="5"/>
        <v>1.59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3000</v>
      </c>
      <c r="Z28" s="78">
        <f t="shared" si="5"/>
        <v>0</v>
      </c>
      <c r="AA28" s="77">
        <f t="shared" si="5"/>
        <v>3000</v>
      </c>
      <c r="AB28" s="98">
        <f t="shared" si="5"/>
        <v>95000</v>
      </c>
      <c r="AC28" s="78">
        <f t="shared" si="5"/>
        <v>0</v>
      </c>
      <c r="AD28" s="77">
        <f t="shared" si="5"/>
        <v>123150.83000000002</v>
      </c>
      <c r="AE28" s="98">
        <f t="shared" si="5"/>
        <v>29000</v>
      </c>
      <c r="AF28" s="78">
        <f t="shared" si="5"/>
        <v>0</v>
      </c>
      <c r="AG28" s="77">
        <f t="shared" si="5"/>
        <v>131650.47999999998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6464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213500</v>
      </c>
      <c r="BW28" s="77">
        <f>BW23+BW24+BW25+BW26+BW27</f>
        <v>0</v>
      </c>
      <c r="BX28" s="95">
        <f>BX23+BX24+BX25+BX26+BX27</f>
        <v>699114.5700000001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20500</v>
      </c>
      <c r="BM40" s="89">
        <v>0</v>
      </c>
      <c r="BN40" s="101">
        <v>20500</v>
      </c>
      <c r="BO40" s="97"/>
      <c r="BP40" s="89"/>
      <c r="BQ40" s="101"/>
      <c r="BR40" s="97"/>
      <c r="BS40" s="89"/>
      <c r="BT40" s="101"/>
      <c r="BU40" s="76"/>
      <c r="BV40" s="85">
        <f t="shared" si="10"/>
        <v>20500</v>
      </c>
      <c r="BW40" s="77">
        <f t="shared" si="10"/>
        <v>0</v>
      </c>
      <c r="BX40" s="79">
        <f t="shared" si="10"/>
        <v>20500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20500</v>
      </c>
      <c r="BM42" s="78">
        <f t="shared" si="12"/>
        <v>0</v>
      </c>
      <c r="BN42" s="77">
        <f t="shared" si="12"/>
        <v>20500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20500</v>
      </c>
      <c r="BW42" s="77">
        <f>BW38+BW39+BW40+BW41</f>
        <v>0</v>
      </c>
      <c r="BX42" s="95">
        <f>BX38+BX39+BX40+BX41</f>
        <v>20500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>
        <v>305576.01</v>
      </c>
      <c r="BU49" s="76"/>
      <c r="BV49" s="85">
        <f aca="true" t="shared" si="15" ref="BV49:BX50">D49+G49+J49+M49+P49+S49+V49+Y49+AB49+AE49+AH49+AK49+AN49+AQ49+AT49+AW49+AZ49+BC49+BF49+BI49+BL49+BO49+BR49</f>
        <v>238000</v>
      </c>
      <c r="BW49" s="77">
        <f t="shared" si="15"/>
        <v>0</v>
      </c>
      <c r="BX49" s="79">
        <f t="shared" si="15"/>
        <v>305576.01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305576.01</v>
      </c>
      <c r="BU51" s="85"/>
      <c r="BV51" s="85">
        <f>BV49+BV50</f>
        <v>238000</v>
      </c>
      <c r="BW51" s="77">
        <f>BW49+BW50</f>
        <v>0</v>
      </c>
      <c r="BX51" s="95">
        <f>BX49+BX50</f>
        <v>305576.01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572042.6</v>
      </c>
      <c r="E53" s="86">
        <f t="shared" si="18"/>
        <v>0</v>
      </c>
      <c r="F53" s="86">
        <f t="shared" si="18"/>
        <v>971514.53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91600</v>
      </c>
      <c r="N53" s="86">
        <f t="shared" si="18"/>
        <v>0</v>
      </c>
      <c r="O53" s="86">
        <f t="shared" si="18"/>
        <v>115102.47</v>
      </c>
      <c r="P53" s="86">
        <f t="shared" si="18"/>
        <v>14000</v>
      </c>
      <c r="Q53" s="86">
        <f t="shared" si="18"/>
        <v>0</v>
      </c>
      <c r="R53" s="86">
        <f t="shared" si="18"/>
        <v>146459.47</v>
      </c>
      <c r="S53" s="86">
        <f t="shared" si="18"/>
        <v>5000</v>
      </c>
      <c r="T53" s="86">
        <f t="shared" si="18"/>
        <v>0</v>
      </c>
      <c r="U53" s="86">
        <f t="shared" si="18"/>
        <v>5001.59</v>
      </c>
      <c r="V53" s="86">
        <f t="shared" si="18"/>
        <v>7000</v>
      </c>
      <c r="W53" s="86">
        <f t="shared" si="18"/>
        <v>0</v>
      </c>
      <c r="X53" s="86">
        <f t="shared" si="18"/>
        <v>7000</v>
      </c>
      <c r="Y53" s="86">
        <f t="shared" si="18"/>
        <v>3000</v>
      </c>
      <c r="Z53" s="86">
        <f t="shared" si="18"/>
        <v>0</v>
      </c>
      <c r="AA53" s="86">
        <f t="shared" si="18"/>
        <v>3000</v>
      </c>
      <c r="AB53" s="86">
        <f t="shared" si="18"/>
        <v>198250</v>
      </c>
      <c r="AC53" s="86">
        <f t="shared" si="18"/>
        <v>0</v>
      </c>
      <c r="AD53" s="86">
        <f t="shared" si="18"/>
        <v>256615.16000000003</v>
      </c>
      <c r="AE53" s="86">
        <f t="shared" si="18"/>
        <v>91500</v>
      </c>
      <c r="AF53" s="86">
        <f t="shared" si="18"/>
        <v>0</v>
      </c>
      <c r="AG53" s="86">
        <f t="shared" si="18"/>
        <v>218967.53999999998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22900</v>
      </c>
      <c r="AL53" s="86">
        <f t="shared" si="19"/>
        <v>0</v>
      </c>
      <c r="AM53" s="86">
        <f t="shared" si="19"/>
        <v>36031.87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550</v>
      </c>
      <c r="AR53" s="86">
        <f t="shared" si="19"/>
        <v>0</v>
      </c>
      <c r="AS53" s="86">
        <f t="shared" si="19"/>
        <v>1738.99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22800</v>
      </c>
      <c r="BJ53" s="86">
        <f t="shared" si="19"/>
        <v>0</v>
      </c>
      <c r="BK53" s="86">
        <f t="shared" si="19"/>
        <v>5000</v>
      </c>
      <c r="BL53" s="86">
        <f t="shared" si="19"/>
        <v>20500</v>
      </c>
      <c r="BM53" s="86">
        <f t="shared" si="19"/>
        <v>0</v>
      </c>
      <c r="BN53" s="86">
        <f t="shared" si="19"/>
        <v>20500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238000</v>
      </c>
      <c r="BS53" s="86">
        <f t="shared" si="19"/>
        <v>0</v>
      </c>
      <c r="BT53" s="86">
        <f t="shared" si="19"/>
        <v>305576.01</v>
      </c>
      <c r="BU53" s="86">
        <f>BU8</f>
        <v>0</v>
      </c>
      <c r="BV53" s="102">
        <f>BV8+BV20+BV28+BV35+BV42+BV46+BV51</f>
        <v>1287142.6</v>
      </c>
      <c r="BW53" s="87">
        <f>BW20+BW28+BW35+BW42+BW46+BW51</f>
        <v>0</v>
      </c>
      <c r="BX53" s="87">
        <f>BX20+BX28+BX35+BX42+BX46+BX51</f>
        <v>2092507.6300000001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227200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21300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152600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56600</v>
      </c>
      <c r="N12" s="89">
        <v>0</v>
      </c>
      <c r="O12" s="90"/>
      <c r="P12" s="91">
        <v>8000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98000</v>
      </c>
      <c r="AC12" s="89">
        <v>0</v>
      </c>
      <c r="AD12" s="90"/>
      <c r="AE12" s="91">
        <v>49000</v>
      </c>
      <c r="AF12" s="89">
        <v>0</v>
      </c>
      <c r="AG12" s="90"/>
      <c r="AH12" s="91"/>
      <c r="AI12" s="89"/>
      <c r="AJ12" s="90"/>
      <c r="AK12" s="91">
        <v>5100</v>
      </c>
      <c r="AL12" s="89">
        <v>0</v>
      </c>
      <c r="AM12" s="90"/>
      <c r="AN12" s="91"/>
      <c r="AO12" s="89"/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369850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38750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>
        <v>7000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11800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102800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3550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2900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9000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22800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463400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86600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5000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101250</v>
      </c>
      <c r="AC20" s="78">
        <f t="shared" si="1"/>
        <v>0</v>
      </c>
      <c r="AD20" s="77">
        <f t="shared" si="1"/>
        <v>0</v>
      </c>
      <c r="AE20" s="98">
        <f t="shared" si="1"/>
        <v>56900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770400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79500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3000</v>
      </c>
      <c r="Z24" s="89">
        <v>0</v>
      </c>
      <c r="AA24" s="101"/>
      <c r="AB24" s="97">
        <v>20000</v>
      </c>
      <c r="AC24" s="89">
        <v>0</v>
      </c>
      <c r="AD24" s="101"/>
      <c r="AE24" s="97">
        <v>98000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205500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79500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3000</v>
      </c>
      <c r="Z28" s="78">
        <f t="shared" si="3"/>
        <v>0</v>
      </c>
      <c r="AA28" s="77">
        <f t="shared" si="3"/>
        <v>0</v>
      </c>
      <c r="AB28" s="98">
        <f t="shared" si="3"/>
        <v>20000</v>
      </c>
      <c r="AC28" s="78">
        <f t="shared" si="3"/>
        <v>0</v>
      </c>
      <c r="AD28" s="77">
        <f t="shared" si="3"/>
        <v>0</v>
      </c>
      <c r="AE28" s="98">
        <f t="shared" si="3"/>
        <v>98000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542900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86600</v>
      </c>
      <c r="N53" s="86">
        <f t="shared" si="11"/>
        <v>0</v>
      </c>
      <c r="O53" s="86">
        <f t="shared" si="11"/>
        <v>0</v>
      </c>
      <c r="P53" s="86">
        <f t="shared" si="11"/>
        <v>12000</v>
      </c>
      <c r="Q53" s="86">
        <f t="shared" si="11"/>
        <v>0</v>
      </c>
      <c r="R53" s="86">
        <f t="shared" si="11"/>
        <v>0</v>
      </c>
      <c r="S53" s="86">
        <f t="shared" si="11"/>
        <v>5000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121250</v>
      </c>
      <c r="AC53" s="86">
        <f t="shared" si="11"/>
        <v>0</v>
      </c>
      <c r="AD53" s="86">
        <f t="shared" si="11"/>
        <v>0</v>
      </c>
      <c r="AE53" s="86">
        <f t="shared" si="11"/>
        <v>154900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21900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22800</v>
      </c>
      <c r="BJ53" s="86">
        <f t="shared" si="11"/>
        <v>0</v>
      </c>
      <c r="BK53" s="86">
        <f t="shared" si="11"/>
        <v>0</v>
      </c>
      <c r="BL53" s="86">
        <f t="shared" si="11"/>
        <v>21400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1237300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227200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21300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151600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56600</v>
      </c>
      <c r="N12" s="89">
        <v>0</v>
      </c>
      <c r="O12" s="90"/>
      <c r="P12" s="91">
        <v>8000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97000</v>
      </c>
      <c r="AC12" s="89">
        <v>0</v>
      </c>
      <c r="AD12" s="90"/>
      <c r="AE12" s="91">
        <v>50000</v>
      </c>
      <c r="AF12" s="89">
        <v>0</v>
      </c>
      <c r="AG12" s="90"/>
      <c r="AH12" s="91"/>
      <c r="AI12" s="89"/>
      <c r="AJ12" s="90"/>
      <c r="AK12" s="91">
        <v>5100</v>
      </c>
      <c r="AL12" s="89">
        <v>0</v>
      </c>
      <c r="AM12" s="90"/>
      <c r="AN12" s="91"/>
      <c r="AO12" s="89"/>
      <c r="AP12" s="90"/>
      <c r="AQ12" s="91">
        <v>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368850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37750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30000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>
        <v>7000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5000</v>
      </c>
      <c r="AF13" s="89">
        <v>0</v>
      </c>
      <c r="AG13" s="90"/>
      <c r="AH13" s="91"/>
      <c r="AI13" s="89"/>
      <c r="AJ13" s="90"/>
      <c r="AK13" s="91">
        <v>11800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101800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3150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2300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9000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22800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461000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86600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5000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100250</v>
      </c>
      <c r="AC20" s="78">
        <f t="shared" si="1"/>
        <v>0</v>
      </c>
      <c r="AD20" s="77">
        <f t="shared" si="1"/>
        <v>0</v>
      </c>
      <c r="AE20" s="98">
        <f t="shared" si="1"/>
        <v>57300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767400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79500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3000</v>
      </c>
      <c r="Z24" s="89">
        <v>0</v>
      </c>
      <c r="AA24" s="101"/>
      <c r="AB24" s="97">
        <v>20000</v>
      </c>
      <c r="AC24" s="89">
        <v>0</v>
      </c>
      <c r="AD24" s="101"/>
      <c r="AE24" s="97">
        <v>98000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205500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79500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3000</v>
      </c>
      <c r="Z28" s="78">
        <f t="shared" si="3"/>
        <v>0</v>
      </c>
      <c r="AA28" s="77">
        <f t="shared" si="3"/>
        <v>0</v>
      </c>
      <c r="AB28" s="98">
        <f t="shared" si="3"/>
        <v>20000</v>
      </c>
      <c r="AC28" s="78">
        <f t="shared" si="3"/>
        <v>0</v>
      </c>
      <c r="AD28" s="77">
        <f t="shared" si="3"/>
        <v>0</v>
      </c>
      <c r="AE28" s="98">
        <f t="shared" si="3"/>
        <v>98000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238000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238000</v>
      </c>
      <c r="BS51" s="78">
        <f>BS49+BS50</f>
        <v>0</v>
      </c>
      <c r="BT51" s="77">
        <f>BT49+BT50</f>
        <v>0</v>
      </c>
      <c r="BU51" s="85"/>
      <c r="BV51" s="85">
        <f>BV49+BV50</f>
        <v>238000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540500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86600</v>
      </c>
      <c r="N53" s="86">
        <f t="shared" si="11"/>
        <v>0</v>
      </c>
      <c r="O53" s="86">
        <f t="shared" si="11"/>
        <v>0</v>
      </c>
      <c r="P53" s="86">
        <f t="shared" si="11"/>
        <v>12000</v>
      </c>
      <c r="Q53" s="86">
        <f t="shared" si="11"/>
        <v>0</v>
      </c>
      <c r="R53" s="86">
        <f t="shared" si="11"/>
        <v>0</v>
      </c>
      <c r="S53" s="86">
        <f t="shared" si="11"/>
        <v>5000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120250</v>
      </c>
      <c r="AC53" s="86">
        <f t="shared" si="11"/>
        <v>0</v>
      </c>
      <c r="AD53" s="86">
        <f t="shared" si="11"/>
        <v>0</v>
      </c>
      <c r="AE53" s="86">
        <f t="shared" si="11"/>
        <v>155300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21900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22800</v>
      </c>
      <c r="BJ53" s="86">
        <f t="shared" si="11"/>
        <v>0</v>
      </c>
      <c r="BK53" s="86">
        <f t="shared" si="11"/>
        <v>0</v>
      </c>
      <c r="BL53" s="86">
        <f t="shared" si="11"/>
        <v>22400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1235300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2024-01-31T07:14:21Z</dcterms:modified>
  <cp:category/>
  <cp:version/>
  <cp:contentType/>
  <cp:contentStatus/>
</cp:coreProperties>
</file>