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<sst xmlns="http://schemas.openxmlformats.org/spreadsheetml/2006/main" count="870" uniqueCount="149">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</sst>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4400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28070</v>
      </c>
      <c r="E7" s="40"/>
    </row>
    <row r="8" spans="2:5" ht="15.75" thickBot="1">
      <c r="B8" s="9"/>
      <c r="C8" s="6" t="s">
        <v>7</v>
      </c>
      <c r="D8" s="41"/>
      <c r="E8" s="42">
        <v>143689.85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356279.83</v>
      </c>
      <c r="E10" s="45">
        <v>388439.76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122735.15</v>
      </c>
      <c r="E14" s="45">
        <v>126675.5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479014.98</v>
      </c>
      <c r="E16" s="51">
        <f>E10+E11+E12+E13+E14+E15</f>
        <v>515115.26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96810.8</v>
      </c>
      <c r="E18" s="45">
        <v>95967.84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96810.8</v>
      </c>
      <c r="E23" s="51">
        <f>E18+E19+E20+E21+E22</f>
        <v>95967.84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29354.36</v>
      </c>
      <c r="E25" s="45">
        <v>29067.920000000002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21221.69</v>
      </c>
      <c r="E29" s="50">
        <v>16822.89</v>
      </c>
    </row>
    <row r="30" spans="2:5" ht="15.75" thickBot="1">
      <c r="B30" s="16">
        <v>30000</v>
      </c>
      <c r="C30" s="15" t="s">
        <v>32</v>
      </c>
      <c r="D30" s="48">
        <f>D25+D26+D27+D28+D29</f>
        <v>50576.05</v>
      </c>
      <c r="E30" s="51">
        <f>E25+E26+E27+E28+E29</f>
        <v>45890.81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7476.19</v>
      </c>
      <c r="E35" s="45">
        <v>7476.19</v>
      </c>
    </row>
    <row r="36" spans="2:5" ht="15">
      <c r="B36" s="13">
        <v>40500</v>
      </c>
      <c r="C36" s="54" t="s">
        <v>39</v>
      </c>
      <c r="D36" s="49">
        <v>3275.5</v>
      </c>
      <c r="E36" s="50">
        <v>2759.5</v>
      </c>
    </row>
    <row r="37" spans="2:5" ht="15.75" thickBot="1">
      <c r="B37" s="16">
        <v>40000</v>
      </c>
      <c r="C37" s="15" t="s">
        <v>40</v>
      </c>
      <c r="D37" s="48">
        <f>D32+D33+D34+D35+D36</f>
        <v>10751.689999999999</v>
      </c>
      <c r="E37" s="51">
        <f>E32+E33+E34+E35+E36</f>
        <v>10235.689999999999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95687.95999999999</v>
      </c>
      <c r="E54" s="45">
        <v>93744.62999999998</v>
      </c>
    </row>
    <row r="55" spans="2:5" ht="15">
      <c r="B55" s="13">
        <v>90200</v>
      </c>
      <c r="C55" s="54" t="s">
        <v>62</v>
      </c>
      <c r="D55" s="61">
        <v>6230.030000000001</v>
      </c>
      <c r="E55" s="62">
        <v>4997.42</v>
      </c>
    </row>
    <row r="56" spans="2:5" ht="15.75" thickBot="1">
      <c r="B56" s="16">
        <v>90000</v>
      </c>
      <c r="C56" s="15" t="s">
        <v>63</v>
      </c>
      <c r="D56" s="48">
        <f>D54+D55</f>
        <v>101917.98999999999</v>
      </c>
      <c r="E56" s="51">
        <f>E54+E55</f>
        <v>98742.04999999997</v>
      </c>
    </row>
    <row r="57" spans="2:5" ht="16.5" thickBot="1" thickTop="1">
      <c r="B57" s="109" t="s">
        <v>64</v>
      </c>
      <c r="C57" s="110"/>
      <c r="D57" s="52">
        <f>D16+D23+D30+D37+D43+D49+D52+D56</f>
        <v>739071.51</v>
      </c>
      <c r="E57" s="55">
        <f>E16+E23+E30+E37+E43+E49+E52+E56</f>
        <v>765951.6499999998</v>
      </c>
    </row>
    <row r="58" spans="2:5" ht="16.5" thickBot="1" thickTop="1">
      <c r="B58" s="109" t="s">
        <v>65</v>
      </c>
      <c r="C58" s="110"/>
      <c r="D58" s="52">
        <f>D57+D5+D6+D7+D8</f>
        <v>771541.51</v>
      </c>
      <c r="E58" s="55">
        <f>E57+E5+E6+E7+E8</f>
        <v>909641.4999999998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161271.4</v>
      </c>
      <c r="E10" s="89">
        <v>5500</v>
      </c>
      <c r="F10" s="90">
        <v>163885.46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27485.570000000003</v>
      </c>
      <c r="AF10" s="89">
        <v>700</v>
      </c>
      <c r="AG10" s="90">
        <v>27388.33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188756.97</v>
      </c>
      <c r="BW10" s="77">
        <f aca="true" t="shared" si="1" ref="BW10:BW19">E10+H10+K10+N10+Q10+T10+W10+Z10+AC10+AF10+AI10+AL10+AO10+AR10+AU10+AX10+BA10+BD10+BG10+BJ10+BM10+BP10+BS10</f>
        <v>6200</v>
      </c>
      <c r="BX10" s="79">
        <f aca="true" t="shared" si="2" ref="BX10:BX19">F10+I10+L10+O10+R10+U10+X10+AA10+AD10+AG10+AJ10+AM10+AP10+AS10+AV10+AY10+BB10+BE10+BH10+BK10+BN10+BQ10+BT10</f>
        <v>191273.78999999998</v>
      </c>
    </row>
    <row r="11" spans="2:76" ht="15">
      <c r="B11" s="13">
        <v>102</v>
      </c>
      <c r="C11" s="25" t="s">
        <v>92</v>
      </c>
      <c r="D11" s="88">
        <v>11757.949999999999</v>
      </c>
      <c r="E11" s="89">
        <v>0</v>
      </c>
      <c r="F11" s="90">
        <v>12174.08</v>
      </c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2213.71</v>
      </c>
      <c r="AF11" s="89">
        <v>0</v>
      </c>
      <c r="AG11" s="90">
        <v>1817.88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13971.66</v>
      </c>
      <c r="BW11" s="77">
        <f t="shared" si="1"/>
        <v>0</v>
      </c>
      <c r="BX11" s="79">
        <f t="shared" si="2"/>
        <v>13991.96</v>
      </c>
    </row>
    <row r="12" spans="2:76" ht="15">
      <c r="B12" s="13">
        <v>103</v>
      </c>
      <c r="C12" s="25" t="s">
        <v>93</v>
      </c>
      <c r="D12" s="88">
        <v>83735.23</v>
      </c>
      <c r="E12" s="89">
        <v>0</v>
      </c>
      <c r="F12" s="90">
        <v>69815.84</v>
      </c>
      <c r="G12" s="88"/>
      <c r="H12" s="89"/>
      <c r="I12" s="90"/>
      <c r="J12" s="97"/>
      <c r="K12" s="89"/>
      <c r="L12" s="101"/>
      <c r="M12" s="91">
        <v>29749.63</v>
      </c>
      <c r="N12" s="89">
        <v>0</v>
      </c>
      <c r="O12" s="90">
        <v>25730.39</v>
      </c>
      <c r="P12" s="91">
        <v>833.59</v>
      </c>
      <c r="Q12" s="89">
        <v>0</v>
      </c>
      <c r="R12" s="90">
        <v>314.13</v>
      </c>
      <c r="S12" s="91"/>
      <c r="T12" s="89"/>
      <c r="U12" s="90"/>
      <c r="V12" s="91">
        <v>4956.24</v>
      </c>
      <c r="W12" s="89">
        <v>0</v>
      </c>
      <c r="X12" s="90">
        <v>4413.2</v>
      </c>
      <c r="Y12" s="91"/>
      <c r="Z12" s="89"/>
      <c r="AA12" s="90"/>
      <c r="AB12" s="91">
        <v>87029.09</v>
      </c>
      <c r="AC12" s="89">
        <v>0</v>
      </c>
      <c r="AD12" s="90">
        <v>68899.45999999999</v>
      </c>
      <c r="AE12" s="91">
        <v>41538.229999999996</v>
      </c>
      <c r="AF12" s="89">
        <v>0</v>
      </c>
      <c r="AG12" s="90">
        <v>44915.42</v>
      </c>
      <c r="AH12" s="91">
        <v>2113.2</v>
      </c>
      <c r="AI12" s="89">
        <v>0</v>
      </c>
      <c r="AJ12" s="90">
        <v>1378.2</v>
      </c>
      <c r="AK12" s="91">
        <v>2779.8</v>
      </c>
      <c r="AL12" s="89">
        <v>0</v>
      </c>
      <c r="AM12" s="90">
        <v>3128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252735.01</v>
      </c>
      <c r="BW12" s="77">
        <f t="shared" si="1"/>
        <v>0</v>
      </c>
      <c r="BX12" s="79">
        <f t="shared" si="2"/>
        <v>218594.64</v>
      </c>
    </row>
    <row r="13" spans="2:76" ht="15">
      <c r="B13" s="13">
        <v>104</v>
      </c>
      <c r="C13" s="25" t="s">
        <v>19</v>
      </c>
      <c r="D13" s="88">
        <v>4055.16</v>
      </c>
      <c r="E13" s="89">
        <v>0</v>
      </c>
      <c r="F13" s="90">
        <v>4057.61</v>
      </c>
      <c r="G13" s="88"/>
      <c r="H13" s="89"/>
      <c r="I13" s="90"/>
      <c r="J13" s="97">
        <v>1980</v>
      </c>
      <c r="K13" s="89">
        <v>0</v>
      </c>
      <c r="L13" s="101">
        <v>0</v>
      </c>
      <c r="M13" s="91">
        <v>5290</v>
      </c>
      <c r="N13" s="89">
        <v>0</v>
      </c>
      <c r="O13" s="90">
        <v>12386.61</v>
      </c>
      <c r="P13" s="91">
        <v>4400</v>
      </c>
      <c r="Q13" s="89">
        <v>0</v>
      </c>
      <c r="R13" s="90">
        <v>4000</v>
      </c>
      <c r="S13" s="91"/>
      <c r="T13" s="89"/>
      <c r="U13" s="90"/>
      <c r="V13" s="91">
        <v>1342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>
        <v>9392</v>
      </c>
      <c r="AC13" s="89">
        <v>0</v>
      </c>
      <c r="AD13" s="90">
        <v>13774.52</v>
      </c>
      <c r="AE13" s="91"/>
      <c r="AF13" s="89"/>
      <c r="AG13" s="90"/>
      <c r="AH13" s="91">
        <v>352</v>
      </c>
      <c r="AI13" s="89">
        <v>0</v>
      </c>
      <c r="AJ13" s="90">
        <v>352</v>
      </c>
      <c r="AK13" s="91">
        <v>41816.64</v>
      </c>
      <c r="AL13" s="89">
        <v>0</v>
      </c>
      <c r="AM13" s="90">
        <v>61696.97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750</v>
      </c>
      <c r="AX13" s="89">
        <v>0</v>
      </c>
      <c r="AY13" s="101">
        <v>750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69377.8</v>
      </c>
      <c r="BW13" s="77">
        <f t="shared" si="1"/>
        <v>0</v>
      </c>
      <c r="BX13" s="79">
        <f t="shared" si="2"/>
        <v>97017.71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13795.68</v>
      </c>
      <c r="BM16" s="89">
        <v>0</v>
      </c>
      <c r="BN16" s="90">
        <v>14055.720000000001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13795.68</v>
      </c>
      <c r="BW16" s="77">
        <f t="shared" si="1"/>
        <v>0</v>
      </c>
      <c r="BX16" s="79">
        <f t="shared" si="2"/>
        <v>14055.720000000001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1003.88</v>
      </c>
      <c r="E18" s="89">
        <v>0</v>
      </c>
      <c r="F18" s="90">
        <v>2079.88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1003.88</v>
      </c>
      <c r="BW18" s="77">
        <f t="shared" si="1"/>
        <v>0</v>
      </c>
      <c r="BX18" s="79">
        <f t="shared" si="2"/>
        <v>2079.88</v>
      </c>
    </row>
    <row r="19" spans="2:76" ht="15">
      <c r="B19" s="13">
        <v>110</v>
      </c>
      <c r="C19" s="25" t="s">
        <v>98</v>
      </c>
      <c r="D19" s="88">
        <v>15240.689999999999</v>
      </c>
      <c r="E19" s="89">
        <v>0</v>
      </c>
      <c r="F19" s="90">
        <v>14394.43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15240.689999999999</v>
      </c>
      <c r="BW19" s="77">
        <f t="shared" si="1"/>
        <v>0</v>
      </c>
      <c r="BX19" s="79">
        <f t="shared" si="2"/>
        <v>14394.43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277064.31</v>
      </c>
      <c r="E20" s="78">
        <f t="shared" si="3"/>
        <v>5500</v>
      </c>
      <c r="F20" s="79">
        <f t="shared" si="3"/>
        <v>266407.3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1980</v>
      </c>
      <c r="K20" s="78">
        <f t="shared" si="3"/>
        <v>0</v>
      </c>
      <c r="L20" s="77">
        <f t="shared" si="3"/>
        <v>0</v>
      </c>
      <c r="M20" s="98">
        <f t="shared" si="3"/>
        <v>35039.630000000005</v>
      </c>
      <c r="N20" s="78">
        <f t="shared" si="3"/>
        <v>0</v>
      </c>
      <c r="O20" s="77">
        <f t="shared" si="3"/>
        <v>38117</v>
      </c>
      <c r="P20" s="98">
        <f t="shared" si="3"/>
        <v>5233.59</v>
      </c>
      <c r="Q20" s="78">
        <f t="shared" si="3"/>
        <v>0</v>
      </c>
      <c r="R20" s="77">
        <f t="shared" si="3"/>
        <v>4314.13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6298.24</v>
      </c>
      <c r="W20" s="78">
        <f t="shared" si="3"/>
        <v>0</v>
      </c>
      <c r="X20" s="77">
        <f t="shared" si="3"/>
        <v>4413.2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96421.09</v>
      </c>
      <c r="AC20" s="78">
        <f t="shared" si="3"/>
        <v>0</v>
      </c>
      <c r="AD20" s="77">
        <f t="shared" si="3"/>
        <v>82673.98</v>
      </c>
      <c r="AE20" s="98">
        <f t="shared" si="3"/>
        <v>71237.51</v>
      </c>
      <c r="AF20" s="78">
        <f t="shared" si="3"/>
        <v>700</v>
      </c>
      <c r="AG20" s="77">
        <f t="shared" si="3"/>
        <v>74121.63</v>
      </c>
      <c r="AH20" s="98">
        <f t="shared" si="3"/>
        <v>2465.2</v>
      </c>
      <c r="AI20" s="78">
        <f t="shared" si="3"/>
        <v>0</v>
      </c>
      <c r="AJ20" s="77">
        <f t="shared" si="3"/>
        <v>1730.2</v>
      </c>
      <c r="AK20" s="98">
        <f t="shared" si="3"/>
        <v>44596.44</v>
      </c>
      <c r="AL20" s="78">
        <f t="shared" si="3"/>
        <v>0</v>
      </c>
      <c r="AM20" s="77">
        <f t="shared" si="3"/>
        <v>64824.97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750</v>
      </c>
      <c r="AX20" s="78">
        <f t="shared" si="3"/>
        <v>0</v>
      </c>
      <c r="AY20" s="77">
        <f t="shared" si="3"/>
        <v>750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13795.68</v>
      </c>
      <c r="BM20" s="78">
        <f t="shared" si="3"/>
        <v>0</v>
      </c>
      <c r="BN20" s="77">
        <f t="shared" si="3"/>
        <v>14055.720000000001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554881.6900000001</v>
      </c>
      <c r="BW20" s="77">
        <f>BW10+BW11+BW12+BW13+BW14+BW15+BW16+BW17+BW18+BW19</f>
        <v>6200</v>
      </c>
      <c r="BX20" s="95">
        <f>BX10+BX11+BX12+BX13+BX14+BX15+BX16+BX17+BX18+BX19</f>
        <v>551408.1300000001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9685.78</v>
      </c>
      <c r="E24" s="89">
        <v>2684</v>
      </c>
      <c r="F24" s="90">
        <v>4295.62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49839.76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24023.3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20183.6</v>
      </c>
      <c r="AF24" s="89">
        <v>0</v>
      </c>
      <c r="AG24" s="101">
        <v>8117</v>
      </c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29869.379999999997</v>
      </c>
      <c r="BW24" s="77">
        <f t="shared" si="4"/>
        <v>2684</v>
      </c>
      <c r="BX24" s="79">
        <f t="shared" si="4"/>
        <v>86275.68000000001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9685.78</v>
      </c>
      <c r="E28" s="78">
        <f t="shared" si="5"/>
        <v>2684</v>
      </c>
      <c r="F28" s="79">
        <f t="shared" si="5"/>
        <v>4295.62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49839.76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24023.3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20183.6</v>
      </c>
      <c r="AF28" s="78">
        <f t="shared" si="5"/>
        <v>0</v>
      </c>
      <c r="AG28" s="77">
        <f t="shared" si="5"/>
        <v>8117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29869.379999999997</v>
      </c>
      <c r="BW28" s="77">
        <f>BW23+BW24+BW25+BW26+BW27</f>
        <v>2684</v>
      </c>
      <c r="BX28" s="95">
        <f>BX23+BX24+BX25+BX26+BX27</f>
        <v>86275.68000000001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27965.76</v>
      </c>
      <c r="BM40" s="89">
        <v>0</v>
      </c>
      <c r="BN40" s="101">
        <v>27965.760000000002</v>
      </c>
      <c r="BO40" s="97"/>
      <c r="BP40" s="89"/>
      <c r="BQ40" s="101"/>
      <c r="BR40" s="97"/>
      <c r="BS40" s="89"/>
      <c r="BT40" s="101"/>
      <c r="BU40" s="76"/>
      <c r="BV40" s="85">
        <f t="shared" si="10"/>
        <v>27965.76</v>
      </c>
      <c r="BW40" s="77">
        <f t="shared" si="10"/>
        <v>0</v>
      </c>
      <c r="BX40" s="79">
        <f t="shared" si="10"/>
        <v>27965.760000000002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27965.76</v>
      </c>
      <c r="BM42" s="78">
        <f t="shared" si="12"/>
        <v>0</v>
      </c>
      <c r="BN42" s="77">
        <f t="shared" si="12"/>
        <v>27965.760000000002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27965.76</v>
      </c>
      <c r="BW42" s="77">
        <f>BW38+BW39+BW40+BW41</f>
        <v>0</v>
      </c>
      <c r="BX42" s="95">
        <f>BX38+BX39+BX40+BX41</f>
        <v>27965.760000000002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95687.95999999999</v>
      </c>
      <c r="BS49" s="89">
        <v>0</v>
      </c>
      <c r="BT49" s="101">
        <v>95579.00999999998</v>
      </c>
      <c r="BU49" s="76"/>
      <c r="BV49" s="85">
        <f aca="true" t="shared" si="15" ref="BV49:BX50">D49+G49+J49+M49+P49+S49+V49+Y49+AB49+AE49+AH49+AK49+AN49+AQ49+AT49+AW49+AZ49+BC49+BF49+BI49+BL49+BO49+BR49</f>
        <v>95687.95999999999</v>
      </c>
      <c r="BW49" s="77">
        <f t="shared" si="15"/>
        <v>0</v>
      </c>
      <c r="BX49" s="79">
        <f t="shared" si="15"/>
        <v>95579.00999999998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6230.030000000001</v>
      </c>
      <c r="BS50" s="89">
        <v>0</v>
      </c>
      <c r="BT50" s="101">
        <v>2565.38</v>
      </c>
      <c r="BU50" s="76"/>
      <c r="BV50" s="85">
        <f t="shared" si="15"/>
        <v>6230.030000000001</v>
      </c>
      <c r="BW50" s="77">
        <f t="shared" si="15"/>
        <v>0</v>
      </c>
      <c r="BX50" s="79">
        <f t="shared" si="15"/>
        <v>2565.38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101917.98999999999</v>
      </c>
      <c r="BS51" s="78">
        <f>BS49+BS50</f>
        <v>0</v>
      </c>
      <c r="BT51" s="77">
        <f>BT49+BT50</f>
        <v>98144.38999999998</v>
      </c>
      <c r="BU51" s="85"/>
      <c r="BV51" s="85">
        <f>BV49+BV50</f>
        <v>101917.98999999999</v>
      </c>
      <c r="BW51" s="77">
        <f>BW49+BW50</f>
        <v>0</v>
      </c>
      <c r="BX51" s="95">
        <f>BX49+BX50</f>
        <v>98144.38999999998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286750.09</v>
      </c>
      <c r="E53" s="86">
        <f t="shared" si="18"/>
        <v>8184</v>
      </c>
      <c r="F53" s="86">
        <f t="shared" si="18"/>
        <v>270702.92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1980</v>
      </c>
      <c r="K53" s="86">
        <f t="shared" si="18"/>
        <v>0</v>
      </c>
      <c r="L53" s="86">
        <f t="shared" si="18"/>
        <v>0</v>
      </c>
      <c r="M53" s="86">
        <f t="shared" si="18"/>
        <v>35039.630000000005</v>
      </c>
      <c r="N53" s="86">
        <f t="shared" si="18"/>
        <v>0</v>
      </c>
      <c r="O53" s="86">
        <f t="shared" si="18"/>
        <v>87956.76000000001</v>
      </c>
      <c r="P53" s="86">
        <f t="shared" si="18"/>
        <v>5233.59</v>
      </c>
      <c r="Q53" s="86">
        <f t="shared" si="18"/>
        <v>0</v>
      </c>
      <c r="R53" s="86">
        <f t="shared" si="18"/>
        <v>4314.13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6298.24</v>
      </c>
      <c r="W53" s="86">
        <f t="shared" si="18"/>
        <v>0</v>
      </c>
      <c r="X53" s="86">
        <f t="shared" si="18"/>
        <v>28436.5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96421.09</v>
      </c>
      <c r="AC53" s="86">
        <f t="shared" si="18"/>
        <v>0</v>
      </c>
      <c r="AD53" s="86">
        <f t="shared" si="18"/>
        <v>82673.98</v>
      </c>
      <c r="AE53" s="86">
        <f t="shared" si="18"/>
        <v>91421.10999999999</v>
      </c>
      <c r="AF53" s="86">
        <f t="shared" si="18"/>
        <v>700</v>
      </c>
      <c r="AG53" s="86">
        <f t="shared" si="18"/>
        <v>82238.63</v>
      </c>
      <c r="AH53" s="86">
        <f t="shared" si="18"/>
        <v>2465.2</v>
      </c>
      <c r="AI53" s="86">
        <f t="shared" si="18"/>
        <v>0</v>
      </c>
      <c r="AJ53" s="86">
        <f aca="true" t="shared" si="19" ref="AJ53:BT53">AJ20+AJ28+AJ35+AJ42+AJ46+AJ51</f>
        <v>1730.2</v>
      </c>
      <c r="AK53" s="86">
        <f t="shared" si="19"/>
        <v>44596.44</v>
      </c>
      <c r="AL53" s="86">
        <f t="shared" si="19"/>
        <v>0</v>
      </c>
      <c r="AM53" s="86">
        <f t="shared" si="19"/>
        <v>64824.97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750</v>
      </c>
      <c r="AX53" s="86">
        <f t="shared" si="19"/>
        <v>0</v>
      </c>
      <c r="AY53" s="86">
        <f t="shared" si="19"/>
        <v>750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41761.44</v>
      </c>
      <c r="BM53" s="86">
        <f t="shared" si="19"/>
        <v>0</v>
      </c>
      <c r="BN53" s="86">
        <f t="shared" si="19"/>
        <v>42021.48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101917.98999999999</v>
      </c>
      <c r="BS53" s="86">
        <f t="shared" si="19"/>
        <v>0</v>
      </c>
      <c r="BT53" s="86">
        <f t="shared" si="19"/>
        <v>98144.38999999998</v>
      </c>
      <c r="BU53" s="86">
        <f>BU8</f>
        <v>0</v>
      </c>
      <c r="BV53" s="102">
        <f>BV8+BV20+BV28+BV35+BV42+BV46+BV51</f>
        <v>714634.8200000001</v>
      </c>
      <c r="BW53" s="87">
        <f>BW20+BW28+BW35+BW42+BW46+BW51</f>
        <v>8884</v>
      </c>
      <c r="BX53" s="87">
        <f>BX20+BX28+BX35+BX42+BX46+BX51</f>
        <v>763793.9600000002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48022.689999999944</v>
      </c>
      <c r="BW54" s="93"/>
      <c r="BX54" s="94">
        <f>IF((Spese_Rendiconto_2018!BX53-Entrate_Rendiconto_2018!E58)&lt;0,Entrate_Rendiconto_2018!E58-Spese_Rendiconto_2018!BX53,0)</f>
        <v>145847.53999999957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2019-04-08T15:58:20Z</dcterms:modified>
  <cp:category/>
  <cp:version/>
  <cp:contentType/>
  <cp:contentStatus/>
</cp:coreProperties>
</file>