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<sst xmlns="http://schemas.openxmlformats.org/spreadsheetml/2006/main" count="870" uniqueCount="151">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</sst>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62901.63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108575</v>
      </c>
      <c r="E10" s="45">
        <v>167994.84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47738.42</v>
      </c>
      <c r="E14" s="45">
        <v>49173.409999999996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156313.41999999998</v>
      </c>
      <c r="E16" s="51">
        <f>E10+E11+E12+E13+E14+E15</f>
        <v>217168.25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28762.079999999998</v>
      </c>
      <c r="E18" s="45">
        <v>35363.64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1800</v>
      </c>
      <c r="E21" s="45">
        <v>2700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30562.079999999998</v>
      </c>
      <c r="E23" s="51">
        <f>E18+E19+E20+E21+E22</f>
        <v>38063.64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1600</v>
      </c>
      <c r="E25" s="45">
        <v>2474.5699999999997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30</v>
      </c>
      <c r="E27" s="45">
        <v>30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1000</v>
      </c>
      <c r="E29" s="50">
        <v>1683.1</v>
      </c>
    </row>
    <row r="30" spans="2:5" ht="15.75" thickBot="1">
      <c r="B30" s="16">
        <v>30000</v>
      </c>
      <c r="C30" s="15" t="s">
        <v>32</v>
      </c>
      <c r="D30" s="48">
        <f>D25+D26+D27+D28+D29</f>
        <v>2630</v>
      </c>
      <c r="E30" s="51">
        <f>E25+E26+E27+E28+E29</f>
        <v>4187.67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2500</v>
      </c>
    </row>
    <row r="34" spans="2:5" ht="15">
      <c r="B34" s="13">
        <v>40300</v>
      </c>
      <c r="C34" s="54" t="s">
        <v>37</v>
      </c>
      <c r="D34" s="61">
        <v>0</v>
      </c>
      <c r="E34" s="45">
        <v>4306.0599999999995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6806.0599999999995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416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416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48000</v>
      </c>
      <c r="E51" s="62">
        <v>48000</v>
      </c>
    </row>
    <row r="52" spans="2:5" ht="15.75" thickBot="1">
      <c r="B52" s="16">
        <v>70000</v>
      </c>
      <c r="C52" s="15" t="s">
        <v>58</v>
      </c>
      <c r="D52" s="48">
        <f>D51</f>
        <v>48000</v>
      </c>
      <c r="E52" s="51">
        <f>E51</f>
        <v>48000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70300</v>
      </c>
      <c r="E54" s="45">
        <v>70800</v>
      </c>
    </row>
    <row r="55" spans="2:5" ht="15">
      <c r="B55" s="13">
        <v>90200</v>
      </c>
      <c r="C55" s="54" t="s">
        <v>62</v>
      </c>
      <c r="D55" s="61">
        <v>11550</v>
      </c>
      <c r="E55" s="62">
        <v>11550</v>
      </c>
    </row>
    <row r="56" spans="2:5" ht="15.75" thickBot="1">
      <c r="B56" s="16">
        <v>90000</v>
      </c>
      <c r="C56" s="15" t="s">
        <v>63</v>
      </c>
      <c r="D56" s="48">
        <f>D54+D55</f>
        <v>81850</v>
      </c>
      <c r="E56" s="51">
        <f>E54+E55</f>
        <v>82350</v>
      </c>
    </row>
    <row r="57" spans="2:5" ht="16.5" thickBot="1" thickTop="1">
      <c r="B57" s="109" t="s">
        <v>64</v>
      </c>
      <c r="C57" s="110"/>
      <c r="D57" s="52">
        <f>D16+D23+D30+D37+D43+D49+D52+D56</f>
        <v>319355.5</v>
      </c>
      <c r="E57" s="55">
        <f>E16+E23+E30+E37+E43+E49+E52+E56</f>
        <v>396991.62000000005</v>
      </c>
    </row>
    <row r="58" spans="2:5" ht="16.5" thickBot="1" thickTop="1">
      <c r="B58" s="109" t="s">
        <v>65</v>
      </c>
      <c r="C58" s="110"/>
      <c r="D58" s="52">
        <f>D57+D5+D6+D7+D8</f>
        <v>319355.5</v>
      </c>
      <c r="E58" s="55">
        <f>E57+E5+E6+E7+E8</f>
        <v>459893.25000000006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104439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47738.42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152177.41999999998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26617.16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1800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28417.16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30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2630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48000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48000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60300</v>
      </c>
      <c r="E54" s="45"/>
    </row>
    <row r="55" spans="2:5" ht="15">
      <c r="B55" s="13">
        <v>90200</v>
      </c>
      <c r="C55" s="54" t="s">
        <v>62</v>
      </c>
      <c r="D55" s="61">
        <v>11550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71850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303074.57999999996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303074.57999999996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104439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47738.42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152177.41999999998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26617.16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1800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28417.16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30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2630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48000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48000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60300</v>
      </c>
      <c r="E54" s="45"/>
    </row>
    <row r="55" spans="2:5" ht="15">
      <c r="B55" s="13">
        <v>90200</v>
      </c>
      <c r="C55" s="54" t="s">
        <v>62</v>
      </c>
      <c r="D55" s="61">
        <v>11550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71850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303074.57999999996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303074.57999999996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56160</v>
      </c>
      <c r="E10" s="89">
        <v>0</v>
      </c>
      <c r="F10" s="90">
        <v>60473.43000000001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56160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60473.43000000001</v>
      </c>
    </row>
    <row r="11" spans="2:76" ht="15">
      <c r="B11" s="13">
        <v>102</v>
      </c>
      <c r="C11" s="25" t="s">
        <v>92</v>
      </c>
      <c r="D11" s="88">
        <v>4112.4</v>
      </c>
      <c r="E11" s="89">
        <v>0</v>
      </c>
      <c r="F11" s="90">
        <v>4363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4112.4</v>
      </c>
      <c r="BW11" s="77">
        <f t="shared" si="1"/>
        <v>0</v>
      </c>
      <c r="BX11" s="79">
        <f t="shared" si="2"/>
        <v>4363</v>
      </c>
    </row>
    <row r="12" spans="2:76" ht="15">
      <c r="B12" s="13">
        <v>103</v>
      </c>
      <c r="C12" s="25" t="s">
        <v>93</v>
      </c>
      <c r="D12" s="88">
        <v>30903.84</v>
      </c>
      <c r="E12" s="89">
        <v>0</v>
      </c>
      <c r="F12" s="90">
        <v>43637.42999999999</v>
      </c>
      <c r="G12" s="88"/>
      <c r="H12" s="89"/>
      <c r="I12" s="90"/>
      <c r="J12" s="97">
        <v>0</v>
      </c>
      <c r="K12" s="89">
        <v>0</v>
      </c>
      <c r="L12" s="101">
        <v>65.88</v>
      </c>
      <c r="M12" s="91">
        <v>300</v>
      </c>
      <c r="N12" s="89">
        <v>0</v>
      </c>
      <c r="O12" s="90">
        <v>526.63</v>
      </c>
      <c r="P12" s="91"/>
      <c r="Q12" s="89"/>
      <c r="R12" s="90"/>
      <c r="S12" s="91"/>
      <c r="T12" s="89"/>
      <c r="U12" s="90"/>
      <c r="V12" s="91">
        <v>50</v>
      </c>
      <c r="W12" s="89">
        <v>0</v>
      </c>
      <c r="X12" s="90">
        <v>50</v>
      </c>
      <c r="Y12" s="91"/>
      <c r="Z12" s="89"/>
      <c r="AA12" s="90"/>
      <c r="AB12" s="91">
        <v>11000</v>
      </c>
      <c r="AC12" s="89">
        <v>0</v>
      </c>
      <c r="AD12" s="90">
        <v>12803.28</v>
      </c>
      <c r="AE12" s="91">
        <v>12300</v>
      </c>
      <c r="AF12" s="89">
        <v>0</v>
      </c>
      <c r="AG12" s="90">
        <v>16594.95</v>
      </c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54553.84</v>
      </c>
      <c r="BW12" s="77">
        <f t="shared" si="1"/>
        <v>0</v>
      </c>
      <c r="BX12" s="79">
        <f t="shared" si="2"/>
        <v>73678.16999999998</v>
      </c>
    </row>
    <row r="13" spans="2:76" ht="15">
      <c r="B13" s="13">
        <v>104</v>
      </c>
      <c r="C13" s="25" t="s">
        <v>19</v>
      </c>
      <c r="D13" s="88">
        <v>19128.66</v>
      </c>
      <c r="E13" s="89">
        <v>0</v>
      </c>
      <c r="F13" s="90">
        <v>39997.86000000001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3000</v>
      </c>
      <c r="N13" s="89">
        <v>0</v>
      </c>
      <c r="O13" s="90">
        <v>25965.34</v>
      </c>
      <c r="P13" s="91">
        <v>0</v>
      </c>
      <c r="Q13" s="89">
        <v>0</v>
      </c>
      <c r="R13" s="90">
        <v>0</v>
      </c>
      <c r="S13" s="91"/>
      <c r="T13" s="89"/>
      <c r="U13" s="90"/>
      <c r="V13" s="91">
        <v>250</v>
      </c>
      <c r="W13" s="89">
        <v>0</v>
      </c>
      <c r="X13" s="90">
        <v>250</v>
      </c>
      <c r="Y13" s="91">
        <v>0</v>
      </c>
      <c r="Z13" s="89">
        <v>0</v>
      </c>
      <c r="AA13" s="90">
        <v>0</v>
      </c>
      <c r="AB13" s="91">
        <v>10000</v>
      </c>
      <c r="AC13" s="89">
        <v>0</v>
      </c>
      <c r="AD13" s="90">
        <v>12619.050000000001</v>
      </c>
      <c r="AE13" s="91">
        <v>4700</v>
      </c>
      <c r="AF13" s="89">
        <v>0</v>
      </c>
      <c r="AG13" s="90">
        <v>5365.4400000000005</v>
      </c>
      <c r="AH13" s="91"/>
      <c r="AI13" s="89"/>
      <c r="AJ13" s="90"/>
      <c r="AK13" s="91">
        <v>6331.78</v>
      </c>
      <c r="AL13" s="89">
        <v>0</v>
      </c>
      <c r="AM13" s="90">
        <v>9186.630000000001</v>
      </c>
      <c r="AN13" s="91"/>
      <c r="AO13" s="89"/>
      <c r="AP13" s="90"/>
      <c r="AQ13" s="91">
        <v>300</v>
      </c>
      <c r="AR13" s="89">
        <v>0</v>
      </c>
      <c r="AS13" s="90">
        <v>600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43710.44</v>
      </c>
      <c r="BW13" s="77">
        <f t="shared" si="1"/>
        <v>0</v>
      </c>
      <c r="BX13" s="79">
        <f t="shared" si="2"/>
        <v>93984.32000000002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6280.53</v>
      </c>
      <c r="BM16" s="89">
        <v>0</v>
      </c>
      <c r="BN16" s="90">
        <v>6280.53</v>
      </c>
      <c r="BO16" s="91"/>
      <c r="BP16" s="89"/>
      <c r="BQ16" s="90"/>
      <c r="BR16" s="97"/>
      <c r="BS16" s="89"/>
      <c r="BT16" s="101"/>
      <c r="BU16" s="76"/>
      <c r="BV16" s="85">
        <f t="shared" si="0"/>
        <v>6280.53</v>
      </c>
      <c r="BW16" s="77">
        <f t="shared" si="1"/>
        <v>0</v>
      </c>
      <c r="BX16" s="79">
        <f t="shared" si="2"/>
        <v>6280.53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>
        <v>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500</v>
      </c>
    </row>
    <row r="19" spans="2:76" ht="15">
      <c r="B19" s="13">
        <v>110</v>
      </c>
      <c r="C19" s="25" t="s">
        <v>98</v>
      </c>
      <c r="D19" s="88">
        <v>6017.02</v>
      </c>
      <c r="E19" s="89">
        <v>0</v>
      </c>
      <c r="F19" s="90">
        <v>6017.02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120</v>
      </c>
      <c r="Q19" s="89">
        <v>0</v>
      </c>
      <c r="R19" s="101">
        <v>120</v>
      </c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6302.06</v>
      </c>
      <c r="BJ19" s="89">
        <v>0</v>
      </c>
      <c r="BK19" s="101">
        <v>650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12439.080000000002</v>
      </c>
      <c r="BW19" s="77">
        <f t="shared" si="1"/>
        <v>0</v>
      </c>
      <c r="BX19" s="79">
        <f t="shared" si="2"/>
        <v>6787.02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116821.92000000001</v>
      </c>
      <c r="E20" s="78">
        <f t="shared" si="3"/>
        <v>0</v>
      </c>
      <c r="F20" s="79">
        <f t="shared" si="3"/>
        <v>154988.74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65.88</v>
      </c>
      <c r="M20" s="98">
        <f t="shared" si="3"/>
        <v>3300</v>
      </c>
      <c r="N20" s="78">
        <f t="shared" si="3"/>
        <v>0</v>
      </c>
      <c r="O20" s="77">
        <f t="shared" si="3"/>
        <v>26491.97</v>
      </c>
      <c r="P20" s="98">
        <f t="shared" si="3"/>
        <v>120</v>
      </c>
      <c r="Q20" s="78">
        <f t="shared" si="3"/>
        <v>0</v>
      </c>
      <c r="R20" s="77">
        <f t="shared" si="3"/>
        <v>120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300</v>
      </c>
      <c r="W20" s="78">
        <f t="shared" si="3"/>
        <v>0</v>
      </c>
      <c r="X20" s="77">
        <f t="shared" si="3"/>
        <v>300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21000</v>
      </c>
      <c r="AC20" s="78">
        <f t="shared" si="3"/>
        <v>0</v>
      </c>
      <c r="AD20" s="77">
        <f t="shared" si="3"/>
        <v>25422.33</v>
      </c>
      <c r="AE20" s="98">
        <f t="shared" si="3"/>
        <v>17000</v>
      </c>
      <c r="AF20" s="78">
        <f t="shared" si="3"/>
        <v>0</v>
      </c>
      <c r="AG20" s="77">
        <f t="shared" si="3"/>
        <v>21960.39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6331.78</v>
      </c>
      <c r="AL20" s="78">
        <f t="shared" si="3"/>
        <v>0</v>
      </c>
      <c r="AM20" s="77">
        <f t="shared" si="3"/>
        <v>9186.630000000001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300</v>
      </c>
      <c r="AR20" s="78">
        <f t="shared" si="3"/>
        <v>0</v>
      </c>
      <c r="AS20" s="77">
        <f t="shared" si="3"/>
        <v>600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6302.06</v>
      </c>
      <c r="BJ20" s="78">
        <f t="shared" si="3"/>
        <v>0</v>
      </c>
      <c r="BK20" s="77">
        <f t="shared" si="3"/>
        <v>650</v>
      </c>
      <c r="BL20" s="98">
        <f t="shared" si="3"/>
        <v>6280.53</v>
      </c>
      <c r="BM20" s="78">
        <f t="shared" si="3"/>
        <v>0</v>
      </c>
      <c r="BN20" s="77">
        <f t="shared" si="3"/>
        <v>6280.53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177756.28999999998</v>
      </c>
      <c r="BW20" s="77">
        <f>BW10+BW11+BW12+BW13+BW14+BW15+BW16+BW17+BW18+BW19</f>
        <v>0</v>
      </c>
      <c r="BX20" s="95">
        <f>BX10+BX11+BX12+BX13+BX14+BX15+BX16+BX17+BX18+BX19</f>
        <v>246066.46999999997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18524.32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4514</v>
      </c>
      <c r="S24" s="97"/>
      <c r="T24" s="89"/>
      <c r="U24" s="101"/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/>
      <c r="AC24" s="89"/>
      <c r="AD24" s="101"/>
      <c r="AE24" s="97">
        <v>0</v>
      </c>
      <c r="AF24" s="89">
        <v>0</v>
      </c>
      <c r="AG24" s="101">
        <v>0</v>
      </c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23038.32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2000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3636.93</v>
      </c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2021.93</v>
      </c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7658.860000000001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20524.32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3636.93</v>
      </c>
      <c r="P28" s="98">
        <f t="shared" si="5"/>
        <v>0</v>
      </c>
      <c r="Q28" s="78">
        <f t="shared" si="5"/>
        <v>0</v>
      </c>
      <c r="R28" s="77">
        <f t="shared" si="5"/>
        <v>4514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2021.93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30697.18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11749.21</v>
      </c>
      <c r="BM40" s="89">
        <v>0</v>
      </c>
      <c r="BN40" s="101">
        <v>11749.21</v>
      </c>
      <c r="BO40" s="97"/>
      <c r="BP40" s="89"/>
      <c r="BQ40" s="101"/>
      <c r="BR40" s="97"/>
      <c r="BS40" s="89"/>
      <c r="BT40" s="101"/>
      <c r="BU40" s="76"/>
      <c r="BV40" s="85">
        <f t="shared" si="10"/>
        <v>11749.21</v>
      </c>
      <c r="BW40" s="77">
        <f t="shared" si="10"/>
        <v>0</v>
      </c>
      <c r="BX40" s="79">
        <f t="shared" si="10"/>
        <v>11749.21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11749.21</v>
      </c>
      <c r="BM42" s="78">
        <f t="shared" si="12"/>
        <v>0</v>
      </c>
      <c r="BN42" s="77">
        <f t="shared" si="12"/>
        <v>11749.21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11749.21</v>
      </c>
      <c r="BW42" s="77">
        <f>BW38+BW39+BW40+BW41</f>
        <v>0</v>
      </c>
      <c r="BX42" s="95">
        <f>BX38+BX39+BX40+BX41</f>
        <v>11749.21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48000</v>
      </c>
      <c r="BP45" s="89">
        <v>0</v>
      </c>
      <c r="BQ45" s="101">
        <v>48000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48000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48000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48000</v>
      </c>
      <c r="BP46" s="78">
        <f>BP45</f>
        <v>0</v>
      </c>
      <c r="BQ46" s="95">
        <f>BQ45</f>
        <v>48000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48000</v>
      </c>
      <c r="BW46" s="77">
        <f>BW45</f>
        <v>0</v>
      </c>
      <c r="BX46" s="95">
        <f>BX45</f>
        <v>48000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70300</v>
      </c>
      <c r="BS49" s="89">
        <v>0</v>
      </c>
      <c r="BT49" s="101">
        <v>70300</v>
      </c>
      <c r="BU49" s="76"/>
      <c r="BV49" s="85">
        <f aca="true" t="shared" si="15" ref="BV49:BX50">D49+G49+J49+M49+P49+S49+V49+Y49+AB49+AE49+AH49+AK49+AN49+AQ49+AT49+AW49+AZ49+BC49+BF49+BI49+BL49+BO49+BR49</f>
        <v>70300</v>
      </c>
      <c r="BW49" s="77">
        <f t="shared" si="15"/>
        <v>0</v>
      </c>
      <c r="BX49" s="79">
        <f t="shared" si="15"/>
        <v>70300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11550</v>
      </c>
      <c r="BS50" s="89">
        <v>0</v>
      </c>
      <c r="BT50" s="101">
        <v>11550</v>
      </c>
      <c r="BU50" s="76"/>
      <c r="BV50" s="85">
        <f t="shared" si="15"/>
        <v>11550</v>
      </c>
      <c r="BW50" s="77">
        <f t="shared" si="15"/>
        <v>0</v>
      </c>
      <c r="BX50" s="79">
        <f t="shared" si="15"/>
        <v>11550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81850</v>
      </c>
      <c r="BS51" s="78">
        <f>BS49+BS50</f>
        <v>0</v>
      </c>
      <c r="BT51" s="77">
        <f>BT49+BT50</f>
        <v>81850</v>
      </c>
      <c r="BU51" s="85"/>
      <c r="BV51" s="85">
        <f>BV49+BV50</f>
        <v>81850</v>
      </c>
      <c r="BW51" s="77">
        <f>BW49+BW50</f>
        <v>0</v>
      </c>
      <c r="BX51" s="95">
        <f>BX49+BX50</f>
        <v>81850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116821.92000000001</v>
      </c>
      <c r="E53" s="86">
        <f t="shared" si="18"/>
        <v>0</v>
      </c>
      <c r="F53" s="86">
        <f t="shared" si="18"/>
        <v>175513.06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65.88</v>
      </c>
      <c r="M53" s="86">
        <f t="shared" si="18"/>
        <v>3300</v>
      </c>
      <c r="N53" s="86">
        <f t="shared" si="18"/>
        <v>0</v>
      </c>
      <c r="O53" s="86">
        <f t="shared" si="18"/>
        <v>30128.9</v>
      </c>
      <c r="P53" s="86">
        <f t="shared" si="18"/>
        <v>120</v>
      </c>
      <c r="Q53" s="86">
        <f t="shared" si="18"/>
        <v>0</v>
      </c>
      <c r="R53" s="86">
        <f t="shared" si="18"/>
        <v>4634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300</v>
      </c>
      <c r="W53" s="86">
        <f t="shared" si="18"/>
        <v>0</v>
      </c>
      <c r="X53" s="86">
        <f t="shared" si="18"/>
        <v>2321.9300000000003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21000</v>
      </c>
      <c r="AC53" s="86">
        <f t="shared" si="18"/>
        <v>0</v>
      </c>
      <c r="AD53" s="86">
        <f t="shared" si="18"/>
        <v>25422.33</v>
      </c>
      <c r="AE53" s="86">
        <f t="shared" si="18"/>
        <v>17000</v>
      </c>
      <c r="AF53" s="86">
        <f t="shared" si="18"/>
        <v>0</v>
      </c>
      <c r="AG53" s="86">
        <f t="shared" si="18"/>
        <v>21960.39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6331.78</v>
      </c>
      <c r="AL53" s="86">
        <f t="shared" si="19"/>
        <v>0</v>
      </c>
      <c r="AM53" s="86">
        <f t="shared" si="19"/>
        <v>9186.630000000001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300</v>
      </c>
      <c r="AR53" s="86">
        <f t="shared" si="19"/>
        <v>0</v>
      </c>
      <c r="AS53" s="86">
        <f t="shared" si="19"/>
        <v>600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6302.06</v>
      </c>
      <c r="BJ53" s="86">
        <f t="shared" si="19"/>
        <v>0</v>
      </c>
      <c r="BK53" s="86">
        <f t="shared" si="19"/>
        <v>650</v>
      </c>
      <c r="BL53" s="86">
        <f t="shared" si="19"/>
        <v>18029.739999999998</v>
      </c>
      <c r="BM53" s="86">
        <f t="shared" si="19"/>
        <v>0</v>
      </c>
      <c r="BN53" s="86">
        <f t="shared" si="19"/>
        <v>18029.739999999998</v>
      </c>
      <c r="BO53" s="86">
        <f t="shared" si="19"/>
        <v>48000</v>
      </c>
      <c r="BP53" s="86">
        <f t="shared" si="19"/>
        <v>0</v>
      </c>
      <c r="BQ53" s="86">
        <f t="shared" si="19"/>
        <v>48000</v>
      </c>
      <c r="BR53" s="86">
        <f t="shared" si="19"/>
        <v>81850</v>
      </c>
      <c r="BS53" s="86">
        <f t="shared" si="19"/>
        <v>0</v>
      </c>
      <c r="BT53" s="86">
        <f t="shared" si="19"/>
        <v>81850</v>
      </c>
      <c r="BU53" s="86">
        <f>BU8</f>
        <v>0</v>
      </c>
      <c r="BV53" s="102">
        <f>BV8+BV20+BV28+BV35+BV42+BV46+BV51</f>
        <v>319355.5</v>
      </c>
      <c r="BW53" s="87">
        <f>BW20+BW28+BW35+BW42+BW46+BW51</f>
        <v>0</v>
      </c>
      <c r="BX53" s="87">
        <f>BX20+BX28+BX35+BX42+BX46+BX51</f>
        <v>418362.86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56160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56160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4112.4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4112.4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30473.83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300</v>
      </c>
      <c r="N12" s="89">
        <v>0</v>
      </c>
      <c r="O12" s="90"/>
      <c r="P12" s="91"/>
      <c r="Q12" s="89"/>
      <c r="R12" s="90"/>
      <c r="S12" s="91"/>
      <c r="T12" s="89"/>
      <c r="U12" s="90"/>
      <c r="V12" s="91">
        <v>50</v>
      </c>
      <c r="W12" s="89">
        <v>0</v>
      </c>
      <c r="X12" s="90"/>
      <c r="Y12" s="91"/>
      <c r="Z12" s="89"/>
      <c r="AA12" s="90"/>
      <c r="AB12" s="91">
        <v>11000</v>
      </c>
      <c r="AC12" s="89">
        <v>0</v>
      </c>
      <c r="AD12" s="90"/>
      <c r="AE12" s="91">
        <v>11300</v>
      </c>
      <c r="AF12" s="89">
        <v>0</v>
      </c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53123.83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17268.66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3000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>
        <v>250</v>
      </c>
      <c r="W13" s="89">
        <v>0</v>
      </c>
      <c r="X13" s="90"/>
      <c r="Y13" s="91">
        <v>0</v>
      </c>
      <c r="Z13" s="89">
        <v>0</v>
      </c>
      <c r="AA13" s="90"/>
      <c r="AB13" s="91">
        <v>10000</v>
      </c>
      <c r="AC13" s="89">
        <v>0</v>
      </c>
      <c r="AD13" s="90"/>
      <c r="AE13" s="91">
        <v>4700</v>
      </c>
      <c r="AF13" s="89">
        <v>0</v>
      </c>
      <c r="AG13" s="90"/>
      <c r="AH13" s="91"/>
      <c r="AI13" s="89"/>
      <c r="AJ13" s="90"/>
      <c r="AK13" s="91">
        <v>6031.78</v>
      </c>
      <c r="AL13" s="89">
        <v>0</v>
      </c>
      <c r="AM13" s="90"/>
      <c r="AN13" s="91"/>
      <c r="AO13" s="89"/>
      <c r="AP13" s="90"/>
      <c r="AQ13" s="91">
        <v>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41550.44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5691.78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5691.78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6017.02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120</v>
      </c>
      <c r="Q19" s="89">
        <v>0</v>
      </c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5756.07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11893.09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114531.91000000002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3300</v>
      </c>
      <c r="N20" s="78">
        <f t="shared" si="1"/>
        <v>0</v>
      </c>
      <c r="O20" s="77">
        <f t="shared" si="1"/>
        <v>0</v>
      </c>
      <c r="P20" s="98">
        <f t="shared" si="1"/>
        <v>120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300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21000</v>
      </c>
      <c r="AC20" s="78">
        <f t="shared" si="1"/>
        <v>0</v>
      </c>
      <c r="AD20" s="77">
        <f t="shared" si="1"/>
        <v>0</v>
      </c>
      <c r="AE20" s="98">
        <f t="shared" si="1"/>
        <v>16000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6031.78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5756.07</v>
      </c>
      <c r="BJ20" s="78">
        <f t="shared" si="1"/>
        <v>0</v>
      </c>
      <c r="BK20" s="77">
        <f t="shared" si="1"/>
        <v>0</v>
      </c>
      <c r="BL20" s="98">
        <f t="shared" si="1"/>
        <v>5691.78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173031.54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0</v>
      </c>
      <c r="AF24" s="89">
        <v>0</v>
      </c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10193.04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10193.04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10193.04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10193.04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48000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48000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48000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48000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60300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60300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11550</v>
      </c>
      <c r="BS50" s="89">
        <v>0</v>
      </c>
      <c r="BT50" s="101"/>
      <c r="BU50" s="76"/>
      <c r="BV50" s="85">
        <f t="shared" si="9"/>
        <v>11550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71850</v>
      </c>
      <c r="BS51" s="78">
        <f>BS49+BS50</f>
        <v>0</v>
      </c>
      <c r="BT51" s="77">
        <f>BT49+BT50</f>
        <v>0</v>
      </c>
      <c r="BU51" s="85"/>
      <c r="BV51" s="85">
        <f>BV49+BV50</f>
        <v>71850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114531.91000000002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3300</v>
      </c>
      <c r="N53" s="86">
        <f t="shared" si="11"/>
        <v>0</v>
      </c>
      <c r="O53" s="86">
        <f t="shared" si="11"/>
        <v>0</v>
      </c>
      <c r="P53" s="86">
        <f t="shared" si="11"/>
        <v>120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300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21000</v>
      </c>
      <c r="AC53" s="86">
        <f t="shared" si="11"/>
        <v>0</v>
      </c>
      <c r="AD53" s="86">
        <f t="shared" si="11"/>
        <v>0</v>
      </c>
      <c r="AE53" s="86">
        <f t="shared" si="11"/>
        <v>16000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6031.78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5756.07</v>
      </c>
      <c r="BJ53" s="86">
        <f t="shared" si="11"/>
        <v>0</v>
      </c>
      <c r="BK53" s="86">
        <f t="shared" si="11"/>
        <v>0</v>
      </c>
      <c r="BL53" s="86">
        <f t="shared" si="11"/>
        <v>15884.82</v>
      </c>
      <c r="BM53" s="86">
        <f t="shared" si="11"/>
        <v>0</v>
      </c>
      <c r="BN53" s="86">
        <f t="shared" si="11"/>
        <v>0</v>
      </c>
      <c r="BO53" s="86">
        <f t="shared" si="11"/>
        <v>48000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71850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303074.58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56160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56160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4112.4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4112.4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30473.83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300</v>
      </c>
      <c r="N12" s="89">
        <v>0</v>
      </c>
      <c r="O12" s="90"/>
      <c r="P12" s="91"/>
      <c r="Q12" s="89"/>
      <c r="R12" s="90"/>
      <c r="S12" s="91"/>
      <c r="T12" s="89"/>
      <c r="U12" s="90"/>
      <c r="V12" s="91">
        <v>50</v>
      </c>
      <c r="W12" s="89">
        <v>0</v>
      </c>
      <c r="X12" s="90"/>
      <c r="Y12" s="91"/>
      <c r="Z12" s="89"/>
      <c r="AA12" s="90"/>
      <c r="AB12" s="91">
        <v>11000</v>
      </c>
      <c r="AC12" s="89">
        <v>0</v>
      </c>
      <c r="AD12" s="90"/>
      <c r="AE12" s="91">
        <v>11300</v>
      </c>
      <c r="AF12" s="89">
        <v>0</v>
      </c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53123.83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17268.66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3000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>
        <v>250</v>
      </c>
      <c r="W13" s="89">
        <v>0</v>
      </c>
      <c r="X13" s="90"/>
      <c r="Y13" s="91">
        <v>0</v>
      </c>
      <c r="Z13" s="89">
        <v>0</v>
      </c>
      <c r="AA13" s="90"/>
      <c r="AB13" s="91">
        <v>10000</v>
      </c>
      <c r="AC13" s="89">
        <v>0</v>
      </c>
      <c r="AD13" s="90"/>
      <c r="AE13" s="91">
        <v>4700</v>
      </c>
      <c r="AF13" s="89">
        <v>0</v>
      </c>
      <c r="AG13" s="90"/>
      <c r="AH13" s="91"/>
      <c r="AI13" s="89"/>
      <c r="AJ13" s="90"/>
      <c r="AK13" s="91">
        <v>6031.78</v>
      </c>
      <c r="AL13" s="89">
        <v>0</v>
      </c>
      <c r="AM13" s="90"/>
      <c r="AN13" s="91"/>
      <c r="AO13" s="89"/>
      <c r="AP13" s="90"/>
      <c r="AQ13" s="91">
        <v>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41550.44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5161.27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5161.27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6017.02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120</v>
      </c>
      <c r="Q19" s="89">
        <v>0</v>
      </c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5756.07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11893.09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114531.91000000002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3300</v>
      </c>
      <c r="N20" s="78">
        <f t="shared" si="1"/>
        <v>0</v>
      </c>
      <c r="O20" s="77">
        <f t="shared" si="1"/>
        <v>0</v>
      </c>
      <c r="P20" s="98">
        <f t="shared" si="1"/>
        <v>120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300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21000</v>
      </c>
      <c r="AC20" s="78">
        <f t="shared" si="1"/>
        <v>0</v>
      </c>
      <c r="AD20" s="77">
        <f t="shared" si="1"/>
        <v>0</v>
      </c>
      <c r="AE20" s="98">
        <f t="shared" si="1"/>
        <v>16000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6031.78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5756.07</v>
      </c>
      <c r="BJ20" s="78">
        <f t="shared" si="1"/>
        <v>0</v>
      </c>
      <c r="BK20" s="77">
        <f t="shared" si="1"/>
        <v>0</v>
      </c>
      <c r="BL20" s="98">
        <f t="shared" si="1"/>
        <v>5161.27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172501.03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0</v>
      </c>
      <c r="AF24" s="89">
        <v>0</v>
      </c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10723.55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10723.55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10723.55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10723.55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48000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48000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48000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48000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60300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60300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11550</v>
      </c>
      <c r="BS50" s="89">
        <v>0</v>
      </c>
      <c r="BT50" s="101"/>
      <c r="BU50" s="76"/>
      <c r="BV50" s="85">
        <f t="shared" si="9"/>
        <v>11550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71850</v>
      </c>
      <c r="BS51" s="78">
        <f>BS49+BS50</f>
        <v>0</v>
      </c>
      <c r="BT51" s="77">
        <f>BT49+BT50</f>
        <v>0</v>
      </c>
      <c r="BU51" s="85"/>
      <c r="BV51" s="85">
        <f>BV49+BV50</f>
        <v>71850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114531.91000000002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3300</v>
      </c>
      <c r="N53" s="86">
        <f t="shared" si="11"/>
        <v>0</v>
      </c>
      <c r="O53" s="86">
        <f t="shared" si="11"/>
        <v>0</v>
      </c>
      <c r="P53" s="86">
        <f t="shared" si="11"/>
        <v>120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300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21000</v>
      </c>
      <c r="AC53" s="86">
        <f t="shared" si="11"/>
        <v>0</v>
      </c>
      <c r="AD53" s="86">
        <f t="shared" si="11"/>
        <v>0</v>
      </c>
      <c r="AE53" s="86">
        <f t="shared" si="11"/>
        <v>16000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6031.78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5756.07</v>
      </c>
      <c r="BJ53" s="86">
        <f t="shared" si="11"/>
        <v>0</v>
      </c>
      <c r="BK53" s="86">
        <f t="shared" si="11"/>
        <v>0</v>
      </c>
      <c r="BL53" s="86">
        <f t="shared" si="11"/>
        <v>15884.82</v>
      </c>
      <c r="BM53" s="86">
        <f t="shared" si="11"/>
        <v>0</v>
      </c>
      <c r="BN53" s="86">
        <f t="shared" si="11"/>
        <v>0</v>
      </c>
      <c r="BO53" s="86">
        <f t="shared" si="11"/>
        <v>48000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71850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303074.57999999996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2018-08-16T10:50:31Z</dcterms:modified>
  <cp:category/>
  <cp:version/>
  <cp:contentType/>
  <cp:contentStatus/>
</cp:coreProperties>
</file>