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<sst xmlns="http://schemas.openxmlformats.org/spreadsheetml/2006/main" count="870" uniqueCount="151">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</sst>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186334.02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159700</v>
      </c>
      <c r="E10" s="45">
        <v>178065.28999999998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>
        <v>200</v>
      </c>
    </row>
    <row r="14" spans="2:5" ht="15">
      <c r="B14" s="13">
        <v>10301</v>
      </c>
      <c r="C14" s="54" t="s">
        <v>11</v>
      </c>
      <c r="D14" s="39">
        <v>95430</v>
      </c>
      <c r="E14" s="45">
        <v>96411.13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255330</v>
      </c>
      <c r="E16" s="51">
        <f>E10+E11+E12+E13+E14+E15</f>
        <v>274676.42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63500</v>
      </c>
      <c r="E18" s="45">
        <v>75836.99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63500</v>
      </c>
      <c r="E23" s="51">
        <f>E18+E19+E20+E21+E22</f>
        <v>75836.99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54620</v>
      </c>
      <c r="E25" s="45">
        <v>66158.75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33600</v>
      </c>
      <c r="E29" s="50">
        <v>36313.520000000004</v>
      </c>
    </row>
    <row r="30" spans="2:5" ht="15.75" thickBot="1">
      <c r="B30" s="16">
        <v>30000</v>
      </c>
      <c r="C30" s="15" t="s">
        <v>32</v>
      </c>
      <c r="D30" s="48">
        <f>D25+D26+D27+D28+D29</f>
        <v>88270</v>
      </c>
      <c r="E30" s="51">
        <f>E25+E26+E27+E28+E29</f>
        <v>102522.27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94200</v>
      </c>
      <c r="E33" s="59">
        <v>119799.55</v>
      </c>
    </row>
    <row r="34" spans="2:5" ht="15">
      <c r="B34" s="13">
        <v>40300</v>
      </c>
      <c r="C34" s="54" t="s">
        <v>37</v>
      </c>
      <c r="D34" s="61">
        <v>0</v>
      </c>
      <c r="E34" s="45">
        <v>40000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97200</v>
      </c>
      <c r="E37" s="51">
        <f>E32+E33+E34+E35+E36</f>
        <v>162799.55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104000</v>
      </c>
      <c r="E51" s="62">
        <v>104000</v>
      </c>
    </row>
    <row r="52" spans="2:5" ht="15.75" thickBot="1">
      <c r="B52" s="16">
        <v>70000</v>
      </c>
      <c r="C52" s="15" t="s">
        <v>58</v>
      </c>
      <c r="D52" s="48">
        <f>D51</f>
        <v>104000</v>
      </c>
      <c r="E52" s="51">
        <f>E51</f>
        <v>104000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>
        <v>377093.00999999995</v>
      </c>
    </row>
    <row r="55" spans="2:5" ht="15">
      <c r="B55" s="13">
        <v>90200</v>
      </c>
      <c r="C55" s="54" t="s">
        <v>62</v>
      </c>
      <c r="D55" s="61">
        <v>29000</v>
      </c>
      <c r="E55" s="62">
        <v>29000</v>
      </c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406093.00999999995</v>
      </c>
    </row>
    <row r="57" spans="2:5" ht="16.5" thickBot="1" thickTop="1">
      <c r="B57" s="109" t="s">
        <v>64</v>
      </c>
      <c r="C57" s="110"/>
      <c r="D57" s="52">
        <f>D16+D23+D30+D37+D43+D49+D52+D56</f>
        <v>887300</v>
      </c>
      <c r="E57" s="55">
        <f>E16+E23+E30+E37+E43+E49+E52+E56</f>
        <v>1125928.24</v>
      </c>
    </row>
    <row r="58" spans="2:5" ht="16.5" thickBot="1" thickTop="1">
      <c r="B58" s="109" t="s">
        <v>65</v>
      </c>
      <c r="C58" s="110"/>
      <c r="D58" s="52">
        <f>D57+D5+D6+D7+D8</f>
        <v>887300</v>
      </c>
      <c r="E58" s="55">
        <f>E57+E5+E6+E7+E8</f>
        <v>1312262.26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159700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254900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63480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63480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54820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88470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104000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104000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/>
    </row>
    <row r="55" spans="2:5" ht="15">
      <c r="B55" s="13">
        <v>90200</v>
      </c>
      <c r="C55" s="54" t="s">
        <v>62</v>
      </c>
      <c r="D55" s="61">
        <v>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847850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847850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159700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254900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62300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62300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104000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104000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/>
    </row>
    <row r="55" spans="2:5" ht="15">
      <c r="B55" s="13">
        <v>90200</v>
      </c>
      <c r="C55" s="54" t="s">
        <v>62</v>
      </c>
      <c r="D55" s="61">
        <v>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837750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837750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100600</v>
      </c>
      <c r="E10" s="89">
        <v>0</v>
      </c>
      <c r="F10" s="90">
        <v>111241.04000000001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42300</v>
      </c>
      <c r="AF10" s="89">
        <v>0</v>
      </c>
      <c r="AG10" s="90">
        <v>42911.4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142900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154152.44</v>
      </c>
    </row>
    <row r="11" spans="2:76" ht="15">
      <c r="B11" s="13">
        <v>102</v>
      </c>
      <c r="C11" s="25" t="s">
        <v>92</v>
      </c>
      <c r="D11" s="88">
        <v>7650</v>
      </c>
      <c r="E11" s="89">
        <v>0</v>
      </c>
      <c r="F11" s="90">
        <v>8266.82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>
        <v>3375.84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10800</v>
      </c>
      <c r="BW11" s="77">
        <f t="shared" si="1"/>
        <v>0</v>
      </c>
      <c r="BX11" s="79">
        <f t="shared" si="2"/>
        <v>11642.66</v>
      </c>
    </row>
    <row r="12" spans="2:76" ht="15">
      <c r="B12" s="13">
        <v>103</v>
      </c>
      <c r="C12" s="25" t="s">
        <v>93</v>
      </c>
      <c r="D12" s="88">
        <v>46430</v>
      </c>
      <c r="E12" s="89">
        <v>0</v>
      </c>
      <c r="F12" s="90">
        <v>71589.83000000002</v>
      </c>
      <c r="G12" s="88"/>
      <c r="H12" s="89"/>
      <c r="I12" s="90"/>
      <c r="J12" s="97"/>
      <c r="K12" s="89"/>
      <c r="L12" s="101"/>
      <c r="M12" s="91">
        <v>15700</v>
      </c>
      <c r="N12" s="89">
        <v>0</v>
      </c>
      <c r="O12" s="90">
        <v>18859.46</v>
      </c>
      <c r="P12" s="91">
        <v>1400</v>
      </c>
      <c r="Q12" s="89">
        <v>0</v>
      </c>
      <c r="R12" s="90">
        <v>4563.04</v>
      </c>
      <c r="S12" s="91">
        <v>2500</v>
      </c>
      <c r="T12" s="89">
        <v>0</v>
      </c>
      <c r="U12" s="90">
        <v>2810.26</v>
      </c>
      <c r="V12" s="91">
        <v>800</v>
      </c>
      <c r="W12" s="89">
        <v>0</v>
      </c>
      <c r="X12" s="90">
        <v>800</v>
      </c>
      <c r="Y12" s="91"/>
      <c r="Z12" s="89"/>
      <c r="AA12" s="90"/>
      <c r="AB12" s="91">
        <v>43100</v>
      </c>
      <c r="AC12" s="89">
        <v>0</v>
      </c>
      <c r="AD12" s="90">
        <v>49376.71</v>
      </c>
      <c r="AE12" s="91">
        <v>51000</v>
      </c>
      <c r="AF12" s="89">
        <v>0</v>
      </c>
      <c r="AG12" s="90">
        <v>59531.68</v>
      </c>
      <c r="AH12" s="91"/>
      <c r="AI12" s="89"/>
      <c r="AJ12" s="90"/>
      <c r="AK12" s="91">
        <v>1300</v>
      </c>
      <c r="AL12" s="89">
        <v>0</v>
      </c>
      <c r="AM12" s="90">
        <v>1332.27</v>
      </c>
      <c r="AN12" s="91"/>
      <c r="AO12" s="89"/>
      <c r="AP12" s="90"/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162730</v>
      </c>
      <c r="BW12" s="77">
        <f t="shared" si="1"/>
        <v>0</v>
      </c>
      <c r="BX12" s="79">
        <f t="shared" si="2"/>
        <v>209363.24999999997</v>
      </c>
    </row>
    <row r="13" spans="2:76" ht="15">
      <c r="B13" s="13">
        <v>104</v>
      </c>
      <c r="C13" s="25" t="s">
        <v>19</v>
      </c>
      <c r="D13" s="88">
        <v>14300</v>
      </c>
      <c r="E13" s="89">
        <v>0</v>
      </c>
      <c r="F13" s="90">
        <v>26218.260000000002</v>
      </c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>
        <v>547.06</v>
      </c>
      <c r="P13" s="91">
        <v>1250</v>
      </c>
      <c r="Q13" s="89">
        <v>0</v>
      </c>
      <c r="R13" s="90">
        <v>1750</v>
      </c>
      <c r="S13" s="91">
        <v>0</v>
      </c>
      <c r="T13" s="89">
        <v>0</v>
      </c>
      <c r="U13" s="90">
        <v>0</v>
      </c>
      <c r="V13" s="91">
        <v>2700</v>
      </c>
      <c r="W13" s="89">
        <v>0</v>
      </c>
      <c r="X13" s="90">
        <v>3400</v>
      </c>
      <c r="Y13" s="91"/>
      <c r="Z13" s="89"/>
      <c r="AA13" s="90"/>
      <c r="AB13" s="91">
        <v>2600</v>
      </c>
      <c r="AC13" s="89">
        <v>0</v>
      </c>
      <c r="AD13" s="90">
        <v>4028.0299999999997</v>
      </c>
      <c r="AE13" s="91">
        <v>1500</v>
      </c>
      <c r="AF13" s="89">
        <v>0</v>
      </c>
      <c r="AG13" s="90">
        <v>1500</v>
      </c>
      <c r="AH13" s="91">
        <v>1000</v>
      </c>
      <c r="AI13" s="89">
        <v>0</v>
      </c>
      <c r="AJ13" s="90">
        <v>1000</v>
      </c>
      <c r="AK13" s="91">
        <v>8850</v>
      </c>
      <c r="AL13" s="89">
        <v>0</v>
      </c>
      <c r="AM13" s="90">
        <v>8850</v>
      </c>
      <c r="AN13" s="91"/>
      <c r="AO13" s="89"/>
      <c r="AP13" s="90"/>
      <c r="AQ13" s="91">
        <v>1160</v>
      </c>
      <c r="AR13" s="89">
        <v>0</v>
      </c>
      <c r="AS13" s="90">
        <v>1246.4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33610</v>
      </c>
      <c r="BW13" s="77">
        <f t="shared" si="1"/>
        <v>0</v>
      </c>
      <c r="BX13" s="79">
        <f t="shared" si="2"/>
        <v>48539.75000000001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1750</v>
      </c>
      <c r="E16" s="89">
        <v>0</v>
      </c>
      <c r="F16" s="90">
        <v>1759.98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1760</v>
      </c>
      <c r="AF16" s="89">
        <v>0</v>
      </c>
      <c r="AG16" s="101">
        <v>1764.31</v>
      </c>
      <c r="AH16" s="97"/>
      <c r="AI16" s="89"/>
      <c r="AJ16" s="101"/>
      <c r="AK16" s="97">
        <v>2120</v>
      </c>
      <c r="AL16" s="89">
        <v>0</v>
      </c>
      <c r="AM16" s="101">
        <v>2126.81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5630</v>
      </c>
      <c r="BW16" s="77">
        <f t="shared" si="1"/>
        <v>0</v>
      </c>
      <c r="BX16" s="79">
        <f t="shared" si="2"/>
        <v>5651.1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17550</v>
      </c>
      <c r="E19" s="89">
        <v>0</v>
      </c>
      <c r="F19" s="90">
        <v>17550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4370</v>
      </c>
      <c r="BJ19" s="89">
        <v>0</v>
      </c>
      <c r="BK19" s="101">
        <v>1000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21920</v>
      </c>
      <c r="BW19" s="77">
        <f t="shared" si="1"/>
        <v>0</v>
      </c>
      <c r="BX19" s="79">
        <f t="shared" si="2"/>
        <v>18550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188780</v>
      </c>
      <c r="E20" s="78">
        <f t="shared" si="3"/>
        <v>0</v>
      </c>
      <c r="F20" s="79">
        <f t="shared" si="3"/>
        <v>237125.93000000005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15950</v>
      </c>
      <c r="N20" s="78">
        <f t="shared" si="3"/>
        <v>0</v>
      </c>
      <c r="O20" s="77">
        <f t="shared" si="3"/>
        <v>19406.52</v>
      </c>
      <c r="P20" s="98">
        <f t="shared" si="3"/>
        <v>2650</v>
      </c>
      <c r="Q20" s="78">
        <f t="shared" si="3"/>
        <v>0</v>
      </c>
      <c r="R20" s="77">
        <f t="shared" si="3"/>
        <v>6313.04</v>
      </c>
      <c r="S20" s="98">
        <f t="shared" si="3"/>
        <v>2500</v>
      </c>
      <c r="T20" s="78">
        <f t="shared" si="3"/>
        <v>0</v>
      </c>
      <c r="U20" s="77">
        <f t="shared" si="3"/>
        <v>2810.26</v>
      </c>
      <c r="V20" s="98">
        <f t="shared" si="3"/>
        <v>3500</v>
      </c>
      <c r="W20" s="78">
        <f t="shared" si="3"/>
        <v>0</v>
      </c>
      <c r="X20" s="77">
        <f t="shared" si="3"/>
        <v>4200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45700</v>
      </c>
      <c r="AC20" s="78">
        <f t="shared" si="3"/>
        <v>0</v>
      </c>
      <c r="AD20" s="77">
        <f t="shared" si="3"/>
        <v>53404.74</v>
      </c>
      <c r="AE20" s="98">
        <f t="shared" si="3"/>
        <v>99710</v>
      </c>
      <c r="AF20" s="78">
        <f t="shared" si="3"/>
        <v>0</v>
      </c>
      <c r="AG20" s="77">
        <f t="shared" si="3"/>
        <v>109083.23000000001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12270</v>
      </c>
      <c r="AL20" s="78">
        <f t="shared" si="3"/>
        <v>0</v>
      </c>
      <c r="AM20" s="77">
        <f t="shared" si="3"/>
        <v>12309.08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1660</v>
      </c>
      <c r="AR20" s="78">
        <f t="shared" si="3"/>
        <v>0</v>
      </c>
      <c r="AS20" s="77">
        <f t="shared" si="3"/>
        <v>1746.4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4370</v>
      </c>
      <c r="BJ20" s="78">
        <f t="shared" si="3"/>
        <v>0</v>
      </c>
      <c r="BK20" s="77">
        <f t="shared" si="3"/>
        <v>1000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378090</v>
      </c>
      <c r="BW20" s="77">
        <f>BW10+BW11+BW12+BW13+BW14+BW15+BW16+BW17+BW18+BW19</f>
        <v>0</v>
      </c>
      <c r="BX20" s="95">
        <f>BX10+BX11+BX12+BX13+BX14+BX15+BX16+BX17+BX18+BX19</f>
        <v>448399.19999999995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13200</v>
      </c>
      <c r="E24" s="89">
        <v>0</v>
      </c>
      <c r="F24" s="90">
        <v>15188.6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15000</v>
      </c>
      <c r="T24" s="89">
        <v>0</v>
      </c>
      <c r="U24" s="101">
        <v>15000</v>
      </c>
      <c r="V24" s="97"/>
      <c r="W24" s="89"/>
      <c r="X24" s="101"/>
      <c r="Y24" s="97">
        <v>5000</v>
      </c>
      <c r="Z24" s="89">
        <v>0</v>
      </c>
      <c r="AA24" s="101">
        <v>5000</v>
      </c>
      <c r="AB24" s="97">
        <v>5000</v>
      </c>
      <c r="AC24" s="89">
        <v>0</v>
      </c>
      <c r="AD24" s="101">
        <v>5000</v>
      </c>
      <c r="AE24" s="97">
        <v>54000</v>
      </c>
      <c r="AF24" s="89">
        <v>0</v>
      </c>
      <c r="AG24" s="101">
        <v>141814.8</v>
      </c>
      <c r="AH24" s="97"/>
      <c r="AI24" s="89"/>
      <c r="AJ24" s="101"/>
      <c r="AK24" s="97">
        <v>5000</v>
      </c>
      <c r="AL24" s="89">
        <v>0</v>
      </c>
      <c r="AM24" s="101">
        <v>11856.4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97200</v>
      </c>
      <c r="BW24" s="77">
        <f t="shared" si="4"/>
        <v>0</v>
      </c>
      <c r="BX24" s="79">
        <f t="shared" si="4"/>
        <v>193859.8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3000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3000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13200</v>
      </c>
      <c r="E28" s="78">
        <f t="shared" si="5"/>
        <v>0</v>
      </c>
      <c r="F28" s="79">
        <f t="shared" si="5"/>
        <v>15188.6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3000</v>
      </c>
      <c r="S28" s="98">
        <f t="shared" si="5"/>
        <v>15000</v>
      </c>
      <c r="T28" s="78">
        <f t="shared" si="5"/>
        <v>0</v>
      </c>
      <c r="U28" s="77">
        <f t="shared" si="5"/>
        <v>15000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5000</v>
      </c>
      <c r="Z28" s="78">
        <f t="shared" si="5"/>
        <v>0</v>
      </c>
      <c r="AA28" s="77">
        <f t="shared" si="5"/>
        <v>5000</v>
      </c>
      <c r="AB28" s="98">
        <f t="shared" si="5"/>
        <v>5000</v>
      </c>
      <c r="AC28" s="78">
        <f t="shared" si="5"/>
        <v>0</v>
      </c>
      <c r="AD28" s="77">
        <f t="shared" si="5"/>
        <v>5000</v>
      </c>
      <c r="AE28" s="98">
        <f t="shared" si="5"/>
        <v>54000</v>
      </c>
      <c r="AF28" s="78">
        <f t="shared" si="5"/>
        <v>0</v>
      </c>
      <c r="AG28" s="77">
        <f t="shared" si="5"/>
        <v>141814.8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11856.4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97200</v>
      </c>
      <c r="BW28" s="77">
        <f>BW23+BW24+BW25+BW26+BW27</f>
        <v>0</v>
      </c>
      <c r="BX28" s="95">
        <f>BX23+BX24+BX25+BX26+BX27</f>
        <v>196859.8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29010</v>
      </c>
      <c r="BM40" s="89">
        <v>0</v>
      </c>
      <c r="BN40" s="101">
        <v>29046.87</v>
      </c>
      <c r="BO40" s="97"/>
      <c r="BP40" s="89"/>
      <c r="BQ40" s="101"/>
      <c r="BR40" s="97"/>
      <c r="BS40" s="89"/>
      <c r="BT40" s="101"/>
      <c r="BU40" s="76"/>
      <c r="BV40" s="85">
        <f t="shared" si="10"/>
        <v>29010</v>
      </c>
      <c r="BW40" s="77">
        <f t="shared" si="10"/>
        <v>0</v>
      </c>
      <c r="BX40" s="79">
        <f t="shared" si="10"/>
        <v>29046.87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29010</v>
      </c>
      <c r="BM42" s="78">
        <f t="shared" si="12"/>
        <v>0</v>
      </c>
      <c r="BN42" s="77">
        <f t="shared" si="12"/>
        <v>29046.87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29010</v>
      </c>
      <c r="BW42" s="77">
        <f>BW38+BW39+BW40+BW41</f>
        <v>0</v>
      </c>
      <c r="BX42" s="95">
        <f>BX38+BX39+BX40+BX41</f>
        <v>29046.87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104000</v>
      </c>
      <c r="BP45" s="89">
        <v>0</v>
      </c>
      <c r="BQ45" s="101">
        <v>104000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104000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104000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104000</v>
      </c>
      <c r="BP46" s="78">
        <f>BP45</f>
        <v>0</v>
      </c>
      <c r="BQ46" s="95">
        <f>BQ45</f>
        <v>104000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104000</v>
      </c>
      <c r="BW46" s="77">
        <f>BW45</f>
        <v>0</v>
      </c>
      <c r="BX46" s="95">
        <f>BX45</f>
        <v>104000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>
        <v>418467.52</v>
      </c>
      <c r="BU49" s="76"/>
      <c r="BV49" s="85">
        <f aca="true" t="shared" si="15" ref="BV49:BX50">D49+G49+J49+M49+P49+S49+V49+Y49+AB49+AE49+AH49+AK49+AN49+AQ49+AT49+AW49+AZ49+BC49+BF49+BI49+BL49+BO49+BR49</f>
        <v>276000</v>
      </c>
      <c r="BW49" s="77">
        <f t="shared" si="15"/>
        <v>0</v>
      </c>
      <c r="BX49" s="79">
        <f t="shared" si="15"/>
        <v>418467.52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7400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7400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425867.52</v>
      </c>
      <c r="BU51" s="85"/>
      <c r="BV51" s="85">
        <f>BV49+BV50</f>
        <v>279000</v>
      </c>
      <c r="BW51" s="77">
        <f>BW49+BW50</f>
        <v>0</v>
      </c>
      <c r="BX51" s="95">
        <f>BX49+BX50</f>
        <v>425867.52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201980</v>
      </c>
      <c r="E53" s="86">
        <f t="shared" si="18"/>
        <v>0</v>
      </c>
      <c r="F53" s="86">
        <f t="shared" si="18"/>
        <v>252314.53000000006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15950</v>
      </c>
      <c r="N53" s="86">
        <f t="shared" si="18"/>
        <v>0</v>
      </c>
      <c r="O53" s="86">
        <f t="shared" si="18"/>
        <v>19406.52</v>
      </c>
      <c r="P53" s="86">
        <f t="shared" si="18"/>
        <v>2650</v>
      </c>
      <c r="Q53" s="86">
        <f t="shared" si="18"/>
        <v>0</v>
      </c>
      <c r="R53" s="86">
        <f t="shared" si="18"/>
        <v>9313.04</v>
      </c>
      <c r="S53" s="86">
        <f t="shared" si="18"/>
        <v>17500</v>
      </c>
      <c r="T53" s="86">
        <f t="shared" si="18"/>
        <v>0</v>
      </c>
      <c r="U53" s="86">
        <f t="shared" si="18"/>
        <v>17810.260000000002</v>
      </c>
      <c r="V53" s="86">
        <f t="shared" si="18"/>
        <v>3500</v>
      </c>
      <c r="W53" s="86">
        <f t="shared" si="18"/>
        <v>0</v>
      </c>
      <c r="X53" s="86">
        <f t="shared" si="18"/>
        <v>4200</v>
      </c>
      <c r="Y53" s="86">
        <f t="shared" si="18"/>
        <v>5000</v>
      </c>
      <c r="Z53" s="86">
        <f t="shared" si="18"/>
        <v>0</v>
      </c>
      <c r="AA53" s="86">
        <f t="shared" si="18"/>
        <v>5000</v>
      </c>
      <c r="AB53" s="86">
        <f t="shared" si="18"/>
        <v>50700</v>
      </c>
      <c r="AC53" s="86">
        <f t="shared" si="18"/>
        <v>0</v>
      </c>
      <c r="AD53" s="86">
        <f t="shared" si="18"/>
        <v>58404.74</v>
      </c>
      <c r="AE53" s="86">
        <f t="shared" si="18"/>
        <v>153710</v>
      </c>
      <c r="AF53" s="86">
        <f t="shared" si="18"/>
        <v>0</v>
      </c>
      <c r="AG53" s="86">
        <f t="shared" si="18"/>
        <v>250898.03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17270</v>
      </c>
      <c r="AL53" s="86">
        <f t="shared" si="19"/>
        <v>0</v>
      </c>
      <c r="AM53" s="86">
        <f t="shared" si="19"/>
        <v>24165.48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1660</v>
      </c>
      <c r="AR53" s="86">
        <f t="shared" si="19"/>
        <v>0</v>
      </c>
      <c r="AS53" s="86">
        <f t="shared" si="19"/>
        <v>1746.4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4370</v>
      </c>
      <c r="BJ53" s="86">
        <f t="shared" si="19"/>
        <v>0</v>
      </c>
      <c r="BK53" s="86">
        <f t="shared" si="19"/>
        <v>1000</v>
      </c>
      <c r="BL53" s="86">
        <f t="shared" si="19"/>
        <v>29010</v>
      </c>
      <c r="BM53" s="86">
        <f t="shared" si="19"/>
        <v>0</v>
      </c>
      <c r="BN53" s="86">
        <f t="shared" si="19"/>
        <v>29046.87</v>
      </c>
      <c r="BO53" s="86">
        <f t="shared" si="19"/>
        <v>104000</v>
      </c>
      <c r="BP53" s="86">
        <f t="shared" si="19"/>
        <v>0</v>
      </c>
      <c r="BQ53" s="86">
        <f t="shared" si="19"/>
        <v>104000</v>
      </c>
      <c r="BR53" s="86">
        <f t="shared" si="19"/>
        <v>279000</v>
      </c>
      <c r="BS53" s="86">
        <f t="shared" si="19"/>
        <v>0</v>
      </c>
      <c r="BT53" s="86">
        <f t="shared" si="19"/>
        <v>425867.52</v>
      </c>
      <c r="BU53" s="86">
        <f>BU8</f>
        <v>0</v>
      </c>
      <c r="BV53" s="102">
        <f>BV8+BV20+BV28+BV35+BV42+BV46+BV51</f>
        <v>887300</v>
      </c>
      <c r="BW53" s="87">
        <f>BW20+BW28+BW35+BW42+BW46+BW51</f>
        <v>0</v>
      </c>
      <c r="BX53" s="87">
        <f>BX20+BX28+BX35+BX42+BX46+BX51</f>
        <v>1204173.3900000001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100600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42300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7650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46430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15700</v>
      </c>
      <c r="N12" s="89">
        <v>0</v>
      </c>
      <c r="O12" s="90"/>
      <c r="P12" s="91">
        <v>900</v>
      </c>
      <c r="Q12" s="89">
        <v>0</v>
      </c>
      <c r="R12" s="90"/>
      <c r="S12" s="91">
        <v>2500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43100</v>
      </c>
      <c r="AC12" s="89">
        <v>0</v>
      </c>
      <c r="AD12" s="90"/>
      <c r="AE12" s="91">
        <v>51000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162230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14250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2700</v>
      </c>
      <c r="W13" s="89">
        <v>0</v>
      </c>
      <c r="X13" s="90"/>
      <c r="Y13" s="91"/>
      <c r="Z13" s="89"/>
      <c r="AA13" s="90"/>
      <c r="AB13" s="91">
        <v>2600</v>
      </c>
      <c r="AC13" s="89">
        <v>0</v>
      </c>
      <c r="AD13" s="90"/>
      <c r="AE13" s="91">
        <v>1500</v>
      </c>
      <c r="AF13" s="89">
        <v>0</v>
      </c>
      <c r="AG13" s="90"/>
      <c r="AH13" s="91">
        <v>1000</v>
      </c>
      <c r="AI13" s="89">
        <v>0</v>
      </c>
      <c r="AJ13" s="90"/>
      <c r="AK13" s="91">
        <v>8850</v>
      </c>
      <c r="AL13" s="89">
        <v>0</v>
      </c>
      <c r="AM13" s="90"/>
      <c r="AN13" s="91"/>
      <c r="AO13" s="89"/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33560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1580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1300</v>
      </c>
      <c r="AF16" s="89">
        <v>0</v>
      </c>
      <c r="AG16" s="101"/>
      <c r="AH16" s="97"/>
      <c r="AI16" s="89"/>
      <c r="AJ16" s="101"/>
      <c r="AK16" s="97">
        <v>1440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4570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188560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15950</v>
      </c>
      <c r="N20" s="78">
        <f t="shared" si="1"/>
        <v>0</v>
      </c>
      <c r="O20" s="77">
        <f t="shared" si="1"/>
        <v>0</v>
      </c>
      <c r="P20" s="98">
        <f t="shared" si="1"/>
        <v>2150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45700</v>
      </c>
      <c r="AC20" s="78">
        <f t="shared" si="1"/>
        <v>0</v>
      </c>
      <c r="AD20" s="77">
        <f t="shared" si="1"/>
        <v>0</v>
      </c>
      <c r="AE20" s="98">
        <f t="shared" si="1"/>
        <v>99250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11590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4570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376430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15000</v>
      </c>
      <c r="AC24" s="89">
        <v>0</v>
      </c>
      <c r="AD24" s="101"/>
      <c r="AE24" s="97">
        <v>38000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15000</v>
      </c>
      <c r="AC28" s="78">
        <f t="shared" si="3"/>
        <v>0</v>
      </c>
      <c r="AD28" s="77">
        <f t="shared" si="3"/>
        <v>0</v>
      </c>
      <c r="AE28" s="98">
        <f t="shared" si="3"/>
        <v>38000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30420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30420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30420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30420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104000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104000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104000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104000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193560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15950</v>
      </c>
      <c r="N53" s="86">
        <f t="shared" si="11"/>
        <v>0</v>
      </c>
      <c r="O53" s="86">
        <f t="shared" si="11"/>
        <v>0</v>
      </c>
      <c r="P53" s="86">
        <f t="shared" si="11"/>
        <v>2150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60700</v>
      </c>
      <c r="AC53" s="86">
        <f t="shared" si="11"/>
        <v>0</v>
      </c>
      <c r="AD53" s="86">
        <f t="shared" si="11"/>
        <v>0</v>
      </c>
      <c r="AE53" s="86">
        <f t="shared" si="11"/>
        <v>137250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11590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4570</v>
      </c>
      <c r="BJ53" s="86">
        <f t="shared" si="11"/>
        <v>0</v>
      </c>
      <c r="BK53" s="86">
        <f t="shared" si="11"/>
        <v>0</v>
      </c>
      <c r="BL53" s="86">
        <f t="shared" si="11"/>
        <v>30420</v>
      </c>
      <c r="BM53" s="86">
        <f t="shared" si="11"/>
        <v>0</v>
      </c>
      <c r="BN53" s="86">
        <f t="shared" si="11"/>
        <v>0</v>
      </c>
      <c r="BO53" s="86">
        <f t="shared" si="11"/>
        <v>104000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847850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101600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42300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7650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10800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47780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16200</v>
      </c>
      <c r="N12" s="89">
        <v>0</v>
      </c>
      <c r="O12" s="90"/>
      <c r="P12" s="91">
        <v>900</v>
      </c>
      <c r="Q12" s="89">
        <v>0</v>
      </c>
      <c r="R12" s="90"/>
      <c r="S12" s="91">
        <v>2500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43100</v>
      </c>
      <c r="AC12" s="89">
        <v>0</v>
      </c>
      <c r="AD12" s="90"/>
      <c r="AE12" s="91">
        <v>51000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164080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14150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2700</v>
      </c>
      <c r="W13" s="89">
        <v>0</v>
      </c>
      <c r="X13" s="90"/>
      <c r="Y13" s="91"/>
      <c r="Z13" s="89"/>
      <c r="AA13" s="90"/>
      <c r="AB13" s="91">
        <v>2600</v>
      </c>
      <c r="AC13" s="89">
        <v>0</v>
      </c>
      <c r="AD13" s="90"/>
      <c r="AE13" s="91">
        <v>1500</v>
      </c>
      <c r="AF13" s="89">
        <v>0</v>
      </c>
      <c r="AG13" s="90"/>
      <c r="AH13" s="91">
        <v>1000</v>
      </c>
      <c r="AI13" s="89">
        <v>0</v>
      </c>
      <c r="AJ13" s="90"/>
      <c r="AK13" s="91">
        <v>8850</v>
      </c>
      <c r="AL13" s="89">
        <v>0</v>
      </c>
      <c r="AM13" s="90"/>
      <c r="AN13" s="91"/>
      <c r="AO13" s="89"/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33460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1580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1300</v>
      </c>
      <c r="AF16" s="89">
        <v>0</v>
      </c>
      <c r="AG16" s="101"/>
      <c r="AH16" s="97"/>
      <c r="AI16" s="89"/>
      <c r="AJ16" s="101"/>
      <c r="AK16" s="97">
        <v>1440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4720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19270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187810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16450</v>
      </c>
      <c r="N20" s="78">
        <f t="shared" si="1"/>
        <v>0</v>
      </c>
      <c r="O20" s="77">
        <f t="shared" si="1"/>
        <v>0</v>
      </c>
      <c r="P20" s="98">
        <f t="shared" si="1"/>
        <v>2150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45700</v>
      </c>
      <c r="AC20" s="78">
        <f t="shared" si="1"/>
        <v>0</v>
      </c>
      <c r="AD20" s="77">
        <f t="shared" si="1"/>
        <v>0</v>
      </c>
      <c r="AE20" s="98">
        <f t="shared" si="1"/>
        <v>99250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11590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4720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376330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4000</v>
      </c>
      <c r="AC24" s="89">
        <v>0</v>
      </c>
      <c r="AD24" s="101"/>
      <c r="AE24" s="97">
        <v>36000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4000</v>
      </c>
      <c r="AC28" s="78">
        <f t="shared" si="3"/>
        <v>0</v>
      </c>
      <c r="AD28" s="77">
        <f t="shared" si="3"/>
        <v>0</v>
      </c>
      <c r="AE28" s="98">
        <f t="shared" si="3"/>
        <v>36000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30420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30420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30420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30420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104000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104000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104000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104000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195810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16450</v>
      </c>
      <c r="N53" s="86">
        <f t="shared" si="11"/>
        <v>0</v>
      </c>
      <c r="O53" s="86">
        <f t="shared" si="11"/>
        <v>0</v>
      </c>
      <c r="P53" s="86">
        <f t="shared" si="11"/>
        <v>2150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49700</v>
      </c>
      <c r="AC53" s="86">
        <f t="shared" si="11"/>
        <v>0</v>
      </c>
      <c r="AD53" s="86">
        <f t="shared" si="11"/>
        <v>0</v>
      </c>
      <c r="AE53" s="86">
        <f t="shared" si="11"/>
        <v>135250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11590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4720</v>
      </c>
      <c r="BJ53" s="86">
        <f t="shared" si="11"/>
        <v>0</v>
      </c>
      <c r="BK53" s="86">
        <f t="shared" si="11"/>
        <v>0</v>
      </c>
      <c r="BL53" s="86">
        <f t="shared" si="11"/>
        <v>30420</v>
      </c>
      <c r="BM53" s="86">
        <f t="shared" si="11"/>
        <v>0</v>
      </c>
      <c r="BN53" s="86">
        <f t="shared" si="11"/>
        <v>0</v>
      </c>
      <c r="BO53" s="86">
        <f t="shared" si="11"/>
        <v>104000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837750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2019-01-25T08:41:14Z</dcterms:modified>
  <cp:category/>
  <cp:version/>
  <cp:contentType/>
  <cp:contentStatus/>
</cp:coreProperties>
</file>