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<sst xmlns="http://schemas.openxmlformats.org/spreadsheetml/2006/main" count="870" uniqueCount="151">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</sst>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51728.82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155600</v>
      </c>
      <c r="E10" s="45">
        <v>215847.58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>
        <v>200</v>
      </c>
    </row>
    <row r="14" spans="2:5" ht="15">
      <c r="B14" s="13">
        <v>10301</v>
      </c>
      <c r="C14" s="54" t="s">
        <v>11</v>
      </c>
      <c r="D14" s="39">
        <v>96490</v>
      </c>
      <c r="E14" s="45">
        <v>99277.99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252290</v>
      </c>
      <c r="E16" s="51">
        <f>E10+E11+E12+E13+E14+E15</f>
        <v>315325.57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45650</v>
      </c>
      <c r="E18" s="45">
        <v>110637.56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4000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45650</v>
      </c>
      <c r="E23" s="51">
        <f>E18+E19+E20+E21+E22</f>
        <v>114637.56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71350</v>
      </c>
      <c r="E25" s="45">
        <v>91411.94999999998</v>
      </c>
    </row>
    <row r="26" spans="2:5" ht="15">
      <c r="B26" s="13">
        <v>30200</v>
      </c>
      <c r="C26" s="54" t="s">
        <v>28</v>
      </c>
      <c r="D26" s="39">
        <v>0</v>
      </c>
      <c r="E26" s="45">
        <v>0</v>
      </c>
    </row>
    <row r="27" spans="2:5" ht="15">
      <c r="B27" s="13">
        <v>30300</v>
      </c>
      <c r="C27" s="54" t="s">
        <v>29</v>
      </c>
      <c r="D27" s="39">
        <v>50</v>
      </c>
      <c r="E27" s="45">
        <v>50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>
        <v>31973.1</v>
      </c>
    </row>
    <row r="30" spans="2:5" ht="15.75" thickBot="1">
      <c r="B30" s="16">
        <v>30000</v>
      </c>
      <c r="C30" s="15" t="s">
        <v>32</v>
      </c>
      <c r="D30" s="48">
        <f>D25+D26+D27+D28+D29</f>
        <v>102500</v>
      </c>
      <c r="E30" s="51">
        <f>E25+E26+E27+E28+E29</f>
        <v>123435.04999999999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121000</v>
      </c>
      <c r="E33" s="59">
        <v>181775</v>
      </c>
    </row>
    <row r="34" spans="2:5" ht="15">
      <c r="B34" s="13">
        <v>40300</v>
      </c>
      <c r="C34" s="54" t="s">
        <v>37</v>
      </c>
      <c r="D34" s="61">
        <v>0</v>
      </c>
      <c r="E34" s="45">
        <v>15000</v>
      </c>
    </row>
    <row r="35" spans="2:5" ht="15">
      <c r="B35" s="13">
        <v>40400</v>
      </c>
      <c r="C35" s="54" t="s">
        <v>38</v>
      </c>
      <c r="D35" s="39">
        <v>5000</v>
      </c>
      <c r="E35" s="45">
        <v>5000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129000</v>
      </c>
      <c r="E37" s="51">
        <f>E32+E33+E34+E35+E36</f>
        <v>204775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99000</v>
      </c>
      <c r="E51" s="62">
        <v>99000</v>
      </c>
    </row>
    <row r="52" spans="2:5" ht="15.75" thickBot="1">
      <c r="B52" s="16">
        <v>70000</v>
      </c>
      <c r="C52" s="15" t="s">
        <v>58</v>
      </c>
      <c r="D52" s="48">
        <f>D51</f>
        <v>99000</v>
      </c>
      <c r="E52" s="51">
        <f>E51</f>
        <v>99000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250000</v>
      </c>
      <c r="E54" s="45">
        <v>314606.63</v>
      </c>
    </row>
    <row r="55" spans="2:5" ht="15">
      <c r="B55" s="13">
        <v>90200</v>
      </c>
      <c r="C55" s="54" t="s">
        <v>62</v>
      </c>
      <c r="D55" s="61">
        <v>29000</v>
      </c>
      <c r="E55" s="62">
        <v>30984.86</v>
      </c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345591.49</v>
      </c>
    </row>
    <row r="57" spans="2:5" ht="16.5" thickBot="1" thickTop="1">
      <c r="B57" s="109" t="s">
        <v>64</v>
      </c>
      <c r="C57" s="110"/>
      <c r="D57" s="52">
        <f>D16+D23+D30+D37+D43+D49+D52+D56</f>
        <v>907440</v>
      </c>
      <c r="E57" s="55">
        <f>E16+E23+E30+E37+E43+E49+E52+E56</f>
        <v>1202764.67</v>
      </c>
    </row>
    <row r="58" spans="2:5" ht="16.5" thickBot="1" thickTop="1">
      <c r="B58" s="109" t="s">
        <v>65</v>
      </c>
      <c r="C58" s="110"/>
      <c r="D58" s="52">
        <f>D57+D5+D6+D7+D8</f>
        <v>907440</v>
      </c>
      <c r="E58" s="55">
        <f>E57+E5+E6+E7+E8</f>
        <v>1254493.49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/>
    </row>
    <row r="14" spans="2:5" ht="15">
      <c r="B14" s="13">
        <v>10301</v>
      </c>
      <c r="C14" s="54" t="s">
        <v>11</v>
      </c>
      <c r="D14" s="39">
        <v>93060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248860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54200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54200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57850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89000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47000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99000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99000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250000</v>
      </c>
      <c r="E54" s="45"/>
    </row>
    <row r="55" spans="2:5" ht="15">
      <c r="B55" s="13">
        <v>90200</v>
      </c>
      <c r="C55" s="54" t="s">
        <v>62</v>
      </c>
      <c r="D55" s="61">
        <v>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820060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820060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155600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200</v>
      </c>
      <c r="E13" s="45"/>
    </row>
    <row r="14" spans="2:5" ht="15">
      <c r="B14" s="13">
        <v>10301</v>
      </c>
      <c r="C14" s="54" t="s">
        <v>11</v>
      </c>
      <c r="D14" s="39">
        <v>91510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247310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55800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55800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57850</v>
      </c>
      <c r="E25" s="45"/>
    </row>
    <row r="26" spans="2:5" ht="15">
      <c r="B26" s="13">
        <v>30200</v>
      </c>
      <c r="C26" s="54" t="s">
        <v>28</v>
      </c>
      <c r="D26" s="39">
        <v>0</v>
      </c>
      <c r="E26" s="45"/>
    </row>
    <row r="27" spans="2:5" ht="15">
      <c r="B27" s="13">
        <v>30300</v>
      </c>
      <c r="C27" s="54" t="s">
        <v>29</v>
      </c>
      <c r="D27" s="39">
        <v>50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31100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89000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45000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48000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99000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99000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250000</v>
      </c>
      <c r="E54" s="45"/>
    </row>
    <row r="55" spans="2:5" ht="15">
      <c r="B55" s="13">
        <v>90200</v>
      </c>
      <c r="C55" s="54" t="s">
        <v>62</v>
      </c>
      <c r="D55" s="61">
        <v>29000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279000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818110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818110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>
        <v>125691.58</v>
      </c>
      <c r="G10" s="88"/>
      <c r="H10" s="89"/>
      <c r="I10" s="90"/>
      <c r="J10" s="97">
        <v>0</v>
      </c>
      <c r="K10" s="89">
        <v>0</v>
      </c>
      <c r="L10" s="101">
        <v>0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>
        <v>47774.86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141000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173466.44</v>
      </c>
    </row>
    <row r="11" spans="2:76" ht="15">
      <c r="B11" s="13">
        <v>102</v>
      </c>
      <c r="C11" s="25" t="s">
        <v>92</v>
      </c>
      <c r="D11" s="88">
        <v>7350</v>
      </c>
      <c r="E11" s="89">
        <v>0</v>
      </c>
      <c r="F11" s="90">
        <v>8814.24</v>
      </c>
      <c r="G11" s="88"/>
      <c r="H11" s="89"/>
      <c r="I11" s="90"/>
      <c r="J11" s="97">
        <v>0</v>
      </c>
      <c r="K11" s="89">
        <v>0</v>
      </c>
      <c r="L11" s="101">
        <v>0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>
        <v>3690.45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10410</v>
      </c>
      <c r="BW11" s="77">
        <f t="shared" si="1"/>
        <v>0</v>
      </c>
      <c r="BX11" s="79">
        <f t="shared" si="2"/>
        <v>12504.689999999999</v>
      </c>
    </row>
    <row r="12" spans="2:76" ht="15">
      <c r="B12" s="13">
        <v>103</v>
      </c>
      <c r="C12" s="25" t="s">
        <v>93</v>
      </c>
      <c r="D12" s="88">
        <v>46530</v>
      </c>
      <c r="E12" s="89">
        <v>0</v>
      </c>
      <c r="F12" s="90">
        <v>76386.99</v>
      </c>
      <c r="G12" s="88"/>
      <c r="H12" s="89"/>
      <c r="I12" s="90"/>
      <c r="J12" s="97"/>
      <c r="K12" s="89"/>
      <c r="L12" s="101"/>
      <c r="M12" s="91">
        <v>8900</v>
      </c>
      <c r="N12" s="89">
        <v>0</v>
      </c>
      <c r="O12" s="90">
        <v>10848.220000000001</v>
      </c>
      <c r="P12" s="91">
        <v>1400</v>
      </c>
      <c r="Q12" s="89">
        <v>0</v>
      </c>
      <c r="R12" s="90">
        <v>2517.7</v>
      </c>
      <c r="S12" s="91">
        <v>2260</v>
      </c>
      <c r="T12" s="89">
        <v>0</v>
      </c>
      <c r="U12" s="90">
        <v>2993.62</v>
      </c>
      <c r="V12" s="91">
        <v>1000</v>
      </c>
      <c r="W12" s="89">
        <v>0</v>
      </c>
      <c r="X12" s="90">
        <v>1183</v>
      </c>
      <c r="Y12" s="91"/>
      <c r="Z12" s="89"/>
      <c r="AA12" s="90"/>
      <c r="AB12" s="91">
        <v>45300</v>
      </c>
      <c r="AC12" s="89">
        <v>0</v>
      </c>
      <c r="AD12" s="90">
        <v>51457.95</v>
      </c>
      <c r="AE12" s="91">
        <v>51500</v>
      </c>
      <c r="AF12" s="89">
        <v>0</v>
      </c>
      <c r="AG12" s="90">
        <v>64514.990000000005</v>
      </c>
      <c r="AH12" s="91"/>
      <c r="AI12" s="89"/>
      <c r="AJ12" s="90"/>
      <c r="AK12" s="91">
        <v>1300</v>
      </c>
      <c r="AL12" s="89">
        <v>0</v>
      </c>
      <c r="AM12" s="90">
        <v>1335.54</v>
      </c>
      <c r="AN12" s="91"/>
      <c r="AO12" s="89"/>
      <c r="AP12" s="90"/>
      <c r="AQ12" s="91">
        <v>500</v>
      </c>
      <c r="AR12" s="89">
        <v>0</v>
      </c>
      <c r="AS12" s="90">
        <v>500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158690</v>
      </c>
      <c r="BW12" s="77">
        <f t="shared" si="1"/>
        <v>0</v>
      </c>
      <c r="BX12" s="79">
        <f t="shared" si="2"/>
        <v>211738.00999999998</v>
      </c>
    </row>
    <row r="13" spans="2:76" ht="15">
      <c r="B13" s="13">
        <v>104</v>
      </c>
      <c r="C13" s="25" t="s">
        <v>19</v>
      </c>
      <c r="D13" s="88">
        <v>14050</v>
      </c>
      <c r="E13" s="89">
        <v>0</v>
      </c>
      <c r="F13" s="90">
        <v>19939.34</v>
      </c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>
        <v>250</v>
      </c>
      <c r="P13" s="91">
        <v>1250</v>
      </c>
      <c r="Q13" s="89">
        <v>0</v>
      </c>
      <c r="R13" s="90">
        <v>1650</v>
      </c>
      <c r="S13" s="91">
        <v>0</v>
      </c>
      <c r="T13" s="89">
        <v>0</v>
      </c>
      <c r="U13" s="90">
        <v>0</v>
      </c>
      <c r="V13" s="91">
        <v>2500</v>
      </c>
      <c r="W13" s="89">
        <v>0</v>
      </c>
      <c r="X13" s="90">
        <v>6850</v>
      </c>
      <c r="Y13" s="91"/>
      <c r="Z13" s="89"/>
      <c r="AA13" s="90"/>
      <c r="AB13" s="91">
        <v>2600</v>
      </c>
      <c r="AC13" s="89">
        <v>0</v>
      </c>
      <c r="AD13" s="90">
        <v>5020.780000000001</v>
      </c>
      <c r="AE13" s="91">
        <v>3000</v>
      </c>
      <c r="AF13" s="89">
        <v>0</v>
      </c>
      <c r="AG13" s="90">
        <v>7064.8</v>
      </c>
      <c r="AH13" s="91">
        <v>1000</v>
      </c>
      <c r="AI13" s="89">
        <v>0</v>
      </c>
      <c r="AJ13" s="90">
        <v>1000</v>
      </c>
      <c r="AK13" s="91">
        <v>9550</v>
      </c>
      <c r="AL13" s="89">
        <v>0</v>
      </c>
      <c r="AM13" s="90">
        <v>9550</v>
      </c>
      <c r="AN13" s="91"/>
      <c r="AO13" s="89"/>
      <c r="AP13" s="90"/>
      <c r="AQ13" s="91">
        <v>1160</v>
      </c>
      <c r="AR13" s="89">
        <v>0</v>
      </c>
      <c r="AS13" s="90">
        <v>1290.49</v>
      </c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35360</v>
      </c>
      <c r="BW13" s="77">
        <f t="shared" si="1"/>
        <v>0</v>
      </c>
      <c r="BX13" s="79">
        <f t="shared" si="2"/>
        <v>52615.41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1910</v>
      </c>
      <c r="E16" s="89">
        <v>0</v>
      </c>
      <c r="F16" s="90">
        <v>1916.9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2250</v>
      </c>
      <c r="AF16" s="89">
        <v>0</v>
      </c>
      <c r="AG16" s="101">
        <v>2252.08</v>
      </c>
      <c r="AH16" s="97"/>
      <c r="AI16" s="89"/>
      <c r="AJ16" s="101"/>
      <c r="AK16" s="97">
        <v>2830</v>
      </c>
      <c r="AL16" s="89">
        <v>0</v>
      </c>
      <c r="AM16" s="101">
        <v>2831.32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6990</v>
      </c>
      <c r="BW16" s="77">
        <f t="shared" si="1"/>
        <v>0</v>
      </c>
      <c r="BX16" s="79">
        <f t="shared" si="2"/>
        <v>7000.299999999999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>
        <v>500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1"/>
        <v>0</v>
      </c>
      <c r="BX18" s="79">
        <f t="shared" si="2"/>
        <v>500</v>
      </c>
    </row>
    <row r="19" spans="2:76" ht="15">
      <c r="B19" s="13">
        <v>110</v>
      </c>
      <c r="C19" s="25" t="s">
        <v>98</v>
      </c>
      <c r="D19" s="88">
        <v>12850</v>
      </c>
      <c r="E19" s="89">
        <v>0</v>
      </c>
      <c r="F19" s="90">
        <v>12850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3970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16820</v>
      </c>
      <c r="BW19" s="77">
        <f t="shared" si="1"/>
        <v>0</v>
      </c>
      <c r="BX19" s="79">
        <f t="shared" si="2"/>
        <v>12850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183590</v>
      </c>
      <c r="E20" s="78">
        <f t="shared" si="3"/>
        <v>0</v>
      </c>
      <c r="F20" s="79">
        <f t="shared" si="3"/>
        <v>246099.05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9150</v>
      </c>
      <c r="N20" s="78">
        <f t="shared" si="3"/>
        <v>0</v>
      </c>
      <c r="O20" s="77">
        <f t="shared" si="3"/>
        <v>11098.220000000001</v>
      </c>
      <c r="P20" s="98">
        <f t="shared" si="3"/>
        <v>2650</v>
      </c>
      <c r="Q20" s="78">
        <f t="shared" si="3"/>
        <v>0</v>
      </c>
      <c r="R20" s="77">
        <f t="shared" si="3"/>
        <v>4167.7</v>
      </c>
      <c r="S20" s="98">
        <f t="shared" si="3"/>
        <v>2260</v>
      </c>
      <c r="T20" s="78">
        <f t="shared" si="3"/>
        <v>0</v>
      </c>
      <c r="U20" s="77">
        <f t="shared" si="3"/>
        <v>2993.62</v>
      </c>
      <c r="V20" s="98">
        <f t="shared" si="3"/>
        <v>3500</v>
      </c>
      <c r="W20" s="78">
        <f t="shared" si="3"/>
        <v>0</v>
      </c>
      <c r="X20" s="77">
        <f t="shared" si="3"/>
        <v>8033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47900</v>
      </c>
      <c r="AC20" s="78">
        <f t="shared" si="3"/>
        <v>0</v>
      </c>
      <c r="AD20" s="77">
        <f t="shared" si="3"/>
        <v>56478.729999999996</v>
      </c>
      <c r="AE20" s="98">
        <f t="shared" si="3"/>
        <v>100410</v>
      </c>
      <c r="AF20" s="78">
        <f t="shared" si="3"/>
        <v>0</v>
      </c>
      <c r="AG20" s="77">
        <f t="shared" si="3"/>
        <v>125297.18000000001</v>
      </c>
      <c r="AH20" s="98">
        <f t="shared" si="3"/>
        <v>1000</v>
      </c>
      <c r="AI20" s="78">
        <f t="shared" si="3"/>
        <v>0</v>
      </c>
      <c r="AJ20" s="77">
        <f t="shared" si="3"/>
        <v>1000</v>
      </c>
      <c r="AK20" s="98">
        <f t="shared" si="3"/>
        <v>13680</v>
      </c>
      <c r="AL20" s="78">
        <f t="shared" si="3"/>
        <v>0</v>
      </c>
      <c r="AM20" s="77">
        <f t="shared" si="3"/>
        <v>13716.86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1660</v>
      </c>
      <c r="AR20" s="78">
        <f t="shared" si="3"/>
        <v>0</v>
      </c>
      <c r="AS20" s="77">
        <f t="shared" si="3"/>
        <v>1790.49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3970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369770</v>
      </c>
      <c r="BW20" s="77">
        <f>BW10+BW11+BW12+BW13+BW14+BW15+BW16+BW17+BW18+BW19</f>
        <v>0</v>
      </c>
      <c r="BX20" s="95">
        <f>BX10+BX11+BX12+BX13+BX14+BX15+BX16+BX17+BX18+BX19</f>
        <v>470674.85000000003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8200</v>
      </c>
      <c r="E24" s="89">
        <v>0</v>
      </c>
      <c r="F24" s="90">
        <v>11250</v>
      </c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>
        <v>0</v>
      </c>
      <c r="P24" s="97">
        <v>0</v>
      </c>
      <c r="Q24" s="89">
        <v>0</v>
      </c>
      <c r="R24" s="101">
        <v>0</v>
      </c>
      <c r="S24" s="97">
        <v>30000</v>
      </c>
      <c r="T24" s="89">
        <v>0</v>
      </c>
      <c r="U24" s="101">
        <v>30000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10000</v>
      </c>
      <c r="AC24" s="89">
        <v>0</v>
      </c>
      <c r="AD24" s="101">
        <v>13000</v>
      </c>
      <c r="AE24" s="97">
        <v>50800</v>
      </c>
      <c r="AF24" s="89">
        <v>0</v>
      </c>
      <c r="AG24" s="101">
        <v>126327.42</v>
      </c>
      <c r="AH24" s="97"/>
      <c r="AI24" s="89"/>
      <c r="AJ24" s="101"/>
      <c r="AK24" s="97">
        <v>10000</v>
      </c>
      <c r="AL24" s="89">
        <v>0</v>
      </c>
      <c r="AM24" s="101">
        <v>14318.8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109000</v>
      </c>
      <c r="BW24" s="77">
        <f t="shared" si="4"/>
        <v>0</v>
      </c>
      <c r="BX24" s="79">
        <f t="shared" si="4"/>
        <v>194896.21999999997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>
        <v>0</v>
      </c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>
        <v>3000</v>
      </c>
      <c r="S27" s="97">
        <v>0</v>
      </c>
      <c r="T27" s="89">
        <v>0</v>
      </c>
      <c r="U27" s="101">
        <v>0</v>
      </c>
      <c r="V27" s="97">
        <v>20000</v>
      </c>
      <c r="W27" s="89">
        <v>0</v>
      </c>
      <c r="X27" s="101">
        <v>20000</v>
      </c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>
        <v>0</v>
      </c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20000</v>
      </c>
      <c r="BW27" s="77">
        <f t="shared" si="4"/>
        <v>0</v>
      </c>
      <c r="BX27" s="79">
        <f t="shared" si="4"/>
        <v>23000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8200</v>
      </c>
      <c r="E28" s="78">
        <f t="shared" si="5"/>
        <v>0</v>
      </c>
      <c r="F28" s="79">
        <f t="shared" si="5"/>
        <v>11250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3000</v>
      </c>
      <c r="S28" s="98">
        <f t="shared" si="5"/>
        <v>30000</v>
      </c>
      <c r="T28" s="78">
        <f t="shared" si="5"/>
        <v>0</v>
      </c>
      <c r="U28" s="77">
        <f t="shared" si="5"/>
        <v>30000</v>
      </c>
      <c r="V28" s="98">
        <f t="shared" si="5"/>
        <v>20000</v>
      </c>
      <c r="W28" s="78">
        <f t="shared" si="5"/>
        <v>0</v>
      </c>
      <c r="X28" s="77">
        <f t="shared" si="5"/>
        <v>20000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10000</v>
      </c>
      <c r="AC28" s="78">
        <f t="shared" si="5"/>
        <v>0</v>
      </c>
      <c r="AD28" s="77">
        <f t="shared" si="5"/>
        <v>13000</v>
      </c>
      <c r="AE28" s="98">
        <f t="shared" si="5"/>
        <v>50800</v>
      </c>
      <c r="AF28" s="78">
        <f t="shared" si="5"/>
        <v>0</v>
      </c>
      <c r="AG28" s="77">
        <f t="shared" si="5"/>
        <v>126327.42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10000</v>
      </c>
      <c r="AL28" s="78">
        <f t="shared" si="6"/>
        <v>0</v>
      </c>
      <c r="AM28" s="77">
        <f t="shared" si="6"/>
        <v>14318.8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129000</v>
      </c>
      <c r="BW28" s="77">
        <f>BW23+BW24+BW25+BW26+BW27</f>
        <v>0</v>
      </c>
      <c r="BX28" s="95">
        <f>BX23+BX24+BX25+BX26+BX27</f>
        <v>217896.21999999997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30670</v>
      </c>
      <c r="BM40" s="89">
        <v>0</v>
      </c>
      <c r="BN40" s="101">
        <v>30688.739999999998</v>
      </c>
      <c r="BO40" s="97"/>
      <c r="BP40" s="89"/>
      <c r="BQ40" s="101"/>
      <c r="BR40" s="97"/>
      <c r="BS40" s="89"/>
      <c r="BT40" s="101"/>
      <c r="BU40" s="76"/>
      <c r="BV40" s="85">
        <f t="shared" si="10"/>
        <v>30670</v>
      </c>
      <c r="BW40" s="77">
        <f t="shared" si="10"/>
        <v>0</v>
      </c>
      <c r="BX40" s="79">
        <f t="shared" si="10"/>
        <v>30688.739999999998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30670</v>
      </c>
      <c r="BM42" s="78">
        <f t="shared" si="12"/>
        <v>0</v>
      </c>
      <c r="BN42" s="77">
        <f t="shared" si="12"/>
        <v>30688.739999999998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30670</v>
      </c>
      <c r="BW42" s="77">
        <f>BW38+BW39+BW40+BW41</f>
        <v>0</v>
      </c>
      <c r="BX42" s="95">
        <f>BX38+BX39+BX40+BX41</f>
        <v>30688.739999999998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99000</v>
      </c>
      <c r="BP45" s="89">
        <v>0</v>
      </c>
      <c r="BQ45" s="101">
        <v>99000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99000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99000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99000</v>
      </c>
      <c r="BP46" s="78">
        <f>BP45</f>
        <v>0</v>
      </c>
      <c r="BQ46" s="95">
        <f>BQ45</f>
        <v>99000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99000</v>
      </c>
      <c r="BW46" s="77">
        <f>BW45</f>
        <v>0</v>
      </c>
      <c r="BX46" s="95">
        <f>BX45</f>
        <v>99000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276000</v>
      </c>
      <c r="BS49" s="89">
        <v>0</v>
      </c>
      <c r="BT49" s="101">
        <v>350702.86</v>
      </c>
      <c r="BU49" s="76"/>
      <c r="BV49" s="85">
        <f aca="true" t="shared" si="15" ref="BV49:BX50">D49+G49+J49+M49+P49+S49+V49+Y49+AB49+AE49+AH49+AK49+AN49+AQ49+AT49+AW49+AZ49+BC49+BF49+BI49+BL49+BO49+BR49</f>
        <v>276000</v>
      </c>
      <c r="BW49" s="77">
        <f t="shared" si="15"/>
        <v>0</v>
      </c>
      <c r="BX49" s="79">
        <f t="shared" si="15"/>
        <v>350702.86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>
        <v>6400</v>
      </c>
      <c r="BU50" s="76"/>
      <c r="BV50" s="85">
        <f t="shared" si="15"/>
        <v>3000</v>
      </c>
      <c r="BW50" s="77">
        <f t="shared" si="15"/>
        <v>0</v>
      </c>
      <c r="BX50" s="79">
        <f t="shared" si="15"/>
        <v>6400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357102.86</v>
      </c>
      <c r="BU51" s="85"/>
      <c r="BV51" s="85">
        <f>BV49+BV50</f>
        <v>279000</v>
      </c>
      <c r="BW51" s="77">
        <f>BW49+BW50</f>
        <v>0</v>
      </c>
      <c r="BX51" s="95">
        <f>BX49+BX50</f>
        <v>357102.86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191790</v>
      </c>
      <c r="E53" s="86">
        <f t="shared" si="18"/>
        <v>0</v>
      </c>
      <c r="F53" s="86">
        <f t="shared" si="18"/>
        <v>257349.05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9150</v>
      </c>
      <c r="N53" s="86">
        <f t="shared" si="18"/>
        <v>0</v>
      </c>
      <c r="O53" s="86">
        <f t="shared" si="18"/>
        <v>11098.220000000001</v>
      </c>
      <c r="P53" s="86">
        <f t="shared" si="18"/>
        <v>2650</v>
      </c>
      <c r="Q53" s="86">
        <f t="shared" si="18"/>
        <v>0</v>
      </c>
      <c r="R53" s="86">
        <f t="shared" si="18"/>
        <v>7167.7</v>
      </c>
      <c r="S53" s="86">
        <f t="shared" si="18"/>
        <v>32260</v>
      </c>
      <c r="T53" s="86">
        <f t="shared" si="18"/>
        <v>0</v>
      </c>
      <c r="U53" s="86">
        <f t="shared" si="18"/>
        <v>32993.62</v>
      </c>
      <c r="V53" s="86">
        <f t="shared" si="18"/>
        <v>23500</v>
      </c>
      <c r="W53" s="86">
        <f t="shared" si="18"/>
        <v>0</v>
      </c>
      <c r="X53" s="86">
        <f t="shared" si="18"/>
        <v>28033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57900</v>
      </c>
      <c r="AC53" s="86">
        <f t="shared" si="18"/>
        <v>0</v>
      </c>
      <c r="AD53" s="86">
        <f t="shared" si="18"/>
        <v>69478.73</v>
      </c>
      <c r="AE53" s="86">
        <f t="shared" si="18"/>
        <v>151210</v>
      </c>
      <c r="AF53" s="86">
        <f t="shared" si="18"/>
        <v>0</v>
      </c>
      <c r="AG53" s="86">
        <f t="shared" si="18"/>
        <v>251624.6</v>
      </c>
      <c r="AH53" s="86">
        <f t="shared" si="18"/>
        <v>1000</v>
      </c>
      <c r="AI53" s="86">
        <f t="shared" si="18"/>
        <v>0</v>
      </c>
      <c r="AJ53" s="86">
        <f aca="true" t="shared" si="19" ref="AJ53:BT53">AJ20+AJ28+AJ35+AJ42+AJ46+AJ51</f>
        <v>1000</v>
      </c>
      <c r="AK53" s="86">
        <f t="shared" si="19"/>
        <v>23680</v>
      </c>
      <c r="AL53" s="86">
        <f t="shared" si="19"/>
        <v>0</v>
      </c>
      <c r="AM53" s="86">
        <f t="shared" si="19"/>
        <v>28035.66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1660</v>
      </c>
      <c r="AR53" s="86">
        <f t="shared" si="19"/>
        <v>0</v>
      </c>
      <c r="AS53" s="86">
        <f t="shared" si="19"/>
        <v>1790.49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3970</v>
      </c>
      <c r="BJ53" s="86">
        <f t="shared" si="19"/>
        <v>0</v>
      </c>
      <c r="BK53" s="86">
        <f t="shared" si="19"/>
        <v>0</v>
      </c>
      <c r="BL53" s="86">
        <f t="shared" si="19"/>
        <v>30670</v>
      </c>
      <c r="BM53" s="86">
        <f t="shared" si="19"/>
        <v>0</v>
      </c>
      <c r="BN53" s="86">
        <f t="shared" si="19"/>
        <v>30688.739999999998</v>
      </c>
      <c r="BO53" s="86">
        <f t="shared" si="19"/>
        <v>99000</v>
      </c>
      <c r="BP53" s="86">
        <f t="shared" si="19"/>
        <v>0</v>
      </c>
      <c r="BQ53" s="86">
        <f t="shared" si="19"/>
        <v>99000</v>
      </c>
      <c r="BR53" s="86">
        <f t="shared" si="19"/>
        <v>279000</v>
      </c>
      <c r="BS53" s="86">
        <f t="shared" si="19"/>
        <v>0</v>
      </c>
      <c r="BT53" s="86">
        <f t="shared" si="19"/>
        <v>357102.86</v>
      </c>
      <c r="BU53" s="86">
        <f>BU8</f>
        <v>0</v>
      </c>
      <c r="BV53" s="102">
        <f>BV8+BV20+BV28+BV35+BV42+BV46+BV51</f>
        <v>907440</v>
      </c>
      <c r="BW53" s="87">
        <f>BW20+BW28+BW35+BW42+BW46+BW51</f>
        <v>0</v>
      </c>
      <c r="BX53" s="87">
        <f>BX20+BX28+BX35+BX42+BX46+BX51</f>
        <v>1175362.67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46530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8900</v>
      </c>
      <c r="N12" s="89">
        <v>0</v>
      </c>
      <c r="O12" s="90"/>
      <c r="P12" s="91">
        <v>1400</v>
      </c>
      <c r="Q12" s="89">
        <v>0</v>
      </c>
      <c r="R12" s="90"/>
      <c r="S12" s="91">
        <v>2000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45300</v>
      </c>
      <c r="AC12" s="89">
        <v>0</v>
      </c>
      <c r="AD12" s="90"/>
      <c r="AE12" s="91">
        <v>51000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157930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12950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/>
      <c r="P13" s="91">
        <v>1250</v>
      </c>
      <c r="Q13" s="89">
        <v>0</v>
      </c>
      <c r="R13" s="90"/>
      <c r="S13" s="91">
        <v>0</v>
      </c>
      <c r="T13" s="89">
        <v>0</v>
      </c>
      <c r="U13" s="90"/>
      <c r="V13" s="91">
        <v>2500</v>
      </c>
      <c r="W13" s="89">
        <v>0</v>
      </c>
      <c r="X13" s="90"/>
      <c r="Y13" s="91"/>
      <c r="Z13" s="89"/>
      <c r="AA13" s="90"/>
      <c r="AB13" s="91">
        <v>2600</v>
      </c>
      <c r="AC13" s="89">
        <v>0</v>
      </c>
      <c r="AD13" s="90"/>
      <c r="AE13" s="91">
        <v>1500</v>
      </c>
      <c r="AF13" s="89">
        <v>0</v>
      </c>
      <c r="AG13" s="90"/>
      <c r="AH13" s="91">
        <v>1000</v>
      </c>
      <c r="AI13" s="89">
        <v>0</v>
      </c>
      <c r="AJ13" s="90"/>
      <c r="AK13" s="91">
        <v>8450</v>
      </c>
      <c r="AL13" s="89">
        <v>0</v>
      </c>
      <c r="AM13" s="90"/>
      <c r="AN13" s="91"/>
      <c r="AO13" s="89"/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31660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1750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1760</v>
      </c>
      <c r="AF16" s="89">
        <v>0</v>
      </c>
      <c r="AG16" s="101"/>
      <c r="AH16" s="97"/>
      <c r="AI16" s="89"/>
      <c r="AJ16" s="101"/>
      <c r="AK16" s="97">
        <v>2120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5630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12850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15920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182330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9150</v>
      </c>
      <c r="N20" s="78">
        <f t="shared" si="1"/>
        <v>0</v>
      </c>
      <c r="O20" s="77">
        <f t="shared" si="1"/>
        <v>0</v>
      </c>
      <c r="P20" s="98">
        <f t="shared" si="1"/>
        <v>2650</v>
      </c>
      <c r="Q20" s="78">
        <f t="shared" si="1"/>
        <v>0</v>
      </c>
      <c r="R20" s="77">
        <f t="shared" si="1"/>
        <v>0</v>
      </c>
      <c r="S20" s="98">
        <f t="shared" si="1"/>
        <v>2000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47900</v>
      </c>
      <c r="AC20" s="78">
        <f t="shared" si="1"/>
        <v>0</v>
      </c>
      <c r="AD20" s="77">
        <f t="shared" si="1"/>
        <v>0</v>
      </c>
      <c r="AE20" s="98">
        <f t="shared" si="1"/>
        <v>97920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11870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3070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363050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50000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50000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50000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50000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29010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29010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29010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29010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99000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99000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99000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99000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182330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9150</v>
      </c>
      <c r="N53" s="86">
        <f t="shared" si="11"/>
        <v>0</v>
      </c>
      <c r="O53" s="86">
        <f t="shared" si="11"/>
        <v>0</v>
      </c>
      <c r="P53" s="86">
        <f t="shared" si="11"/>
        <v>2650</v>
      </c>
      <c r="Q53" s="86">
        <f t="shared" si="11"/>
        <v>0</v>
      </c>
      <c r="R53" s="86">
        <f t="shared" si="11"/>
        <v>0</v>
      </c>
      <c r="S53" s="86">
        <f t="shared" si="11"/>
        <v>2000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47900</v>
      </c>
      <c r="AC53" s="86">
        <f t="shared" si="11"/>
        <v>0</v>
      </c>
      <c r="AD53" s="86">
        <f t="shared" si="11"/>
        <v>0</v>
      </c>
      <c r="AE53" s="86">
        <f t="shared" si="11"/>
        <v>147920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11870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3070</v>
      </c>
      <c r="BJ53" s="86">
        <f t="shared" si="11"/>
        <v>0</v>
      </c>
      <c r="BK53" s="86">
        <f t="shared" si="11"/>
        <v>0</v>
      </c>
      <c r="BL53" s="86">
        <f t="shared" si="11"/>
        <v>29010</v>
      </c>
      <c r="BM53" s="86">
        <f t="shared" si="11"/>
        <v>0</v>
      </c>
      <c r="BN53" s="86">
        <f t="shared" si="11"/>
        <v>0</v>
      </c>
      <c r="BO53" s="86">
        <f t="shared" si="11"/>
        <v>99000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820060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100400</v>
      </c>
      <c r="E10" s="89">
        <v>0</v>
      </c>
      <c r="F10" s="90"/>
      <c r="G10" s="88"/>
      <c r="H10" s="89"/>
      <c r="I10" s="90"/>
      <c r="J10" s="97">
        <v>0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>
        <v>40600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141000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7350</v>
      </c>
      <c r="E11" s="89">
        <v>0</v>
      </c>
      <c r="F11" s="90"/>
      <c r="G11" s="88"/>
      <c r="H11" s="89"/>
      <c r="I11" s="90"/>
      <c r="J11" s="97">
        <v>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3060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10410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46530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8900</v>
      </c>
      <c r="N12" s="89">
        <v>0</v>
      </c>
      <c r="O12" s="90"/>
      <c r="P12" s="91">
        <v>1400</v>
      </c>
      <c r="Q12" s="89">
        <v>0</v>
      </c>
      <c r="R12" s="90"/>
      <c r="S12" s="91">
        <v>2000</v>
      </c>
      <c r="T12" s="89">
        <v>0</v>
      </c>
      <c r="U12" s="90"/>
      <c r="V12" s="91">
        <v>1000</v>
      </c>
      <c r="W12" s="89">
        <v>0</v>
      </c>
      <c r="X12" s="90"/>
      <c r="Y12" s="91"/>
      <c r="Z12" s="89"/>
      <c r="AA12" s="90"/>
      <c r="AB12" s="91">
        <v>45300</v>
      </c>
      <c r="AC12" s="89">
        <v>0</v>
      </c>
      <c r="AD12" s="90"/>
      <c r="AE12" s="91">
        <v>51000</v>
      </c>
      <c r="AF12" s="89">
        <v>0</v>
      </c>
      <c r="AG12" s="90"/>
      <c r="AH12" s="91"/>
      <c r="AI12" s="89"/>
      <c r="AJ12" s="90"/>
      <c r="AK12" s="91">
        <v>1300</v>
      </c>
      <c r="AL12" s="89">
        <v>0</v>
      </c>
      <c r="AM12" s="90"/>
      <c r="AN12" s="91"/>
      <c r="AO12" s="89"/>
      <c r="AP12" s="90"/>
      <c r="AQ12" s="91">
        <v>500</v>
      </c>
      <c r="AR12" s="89">
        <v>0</v>
      </c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157930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12900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250</v>
      </c>
      <c r="N13" s="89">
        <v>0</v>
      </c>
      <c r="O13" s="90"/>
      <c r="P13" s="91">
        <v>1250</v>
      </c>
      <c r="Q13" s="89">
        <v>0</v>
      </c>
      <c r="R13" s="90"/>
      <c r="S13" s="91">
        <v>0</v>
      </c>
      <c r="T13" s="89">
        <v>0</v>
      </c>
      <c r="U13" s="90"/>
      <c r="V13" s="91">
        <v>2500</v>
      </c>
      <c r="W13" s="89">
        <v>0</v>
      </c>
      <c r="X13" s="90"/>
      <c r="Y13" s="91"/>
      <c r="Z13" s="89"/>
      <c r="AA13" s="90"/>
      <c r="AB13" s="91">
        <v>2600</v>
      </c>
      <c r="AC13" s="89">
        <v>0</v>
      </c>
      <c r="AD13" s="90"/>
      <c r="AE13" s="91">
        <v>1500</v>
      </c>
      <c r="AF13" s="89">
        <v>0</v>
      </c>
      <c r="AG13" s="90"/>
      <c r="AH13" s="91">
        <v>1000</v>
      </c>
      <c r="AI13" s="89">
        <v>0</v>
      </c>
      <c r="AJ13" s="90"/>
      <c r="AK13" s="91">
        <v>8450</v>
      </c>
      <c r="AL13" s="89">
        <v>0</v>
      </c>
      <c r="AM13" s="90"/>
      <c r="AN13" s="91"/>
      <c r="AO13" s="89"/>
      <c r="AP13" s="90"/>
      <c r="AQ13" s="91">
        <v>1160</v>
      </c>
      <c r="AR13" s="89">
        <v>0</v>
      </c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31610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1580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1300</v>
      </c>
      <c r="AF16" s="89">
        <v>0</v>
      </c>
      <c r="AG16" s="101"/>
      <c r="AH16" s="97"/>
      <c r="AI16" s="89"/>
      <c r="AJ16" s="101"/>
      <c r="AK16" s="97">
        <v>1440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4320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500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500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12850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3070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15920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182110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9150</v>
      </c>
      <c r="N20" s="78">
        <f t="shared" si="1"/>
        <v>0</v>
      </c>
      <c r="O20" s="77">
        <f t="shared" si="1"/>
        <v>0</v>
      </c>
      <c r="P20" s="98">
        <f t="shared" si="1"/>
        <v>2650</v>
      </c>
      <c r="Q20" s="78">
        <f t="shared" si="1"/>
        <v>0</v>
      </c>
      <c r="R20" s="77">
        <f t="shared" si="1"/>
        <v>0</v>
      </c>
      <c r="S20" s="98">
        <f t="shared" si="1"/>
        <v>2000</v>
      </c>
      <c r="T20" s="78">
        <f t="shared" si="1"/>
        <v>0</v>
      </c>
      <c r="U20" s="77">
        <f t="shared" si="1"/>
        <v>0</v>
      </c>
      <c r="V20" s="98">
        <f t="shared" si="1"/>
        <v>3500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47900</v>
      </c>
      <c r="AC20" s="78">
        <f t="shared" si="1"/>
        <v>0</v>
      </c>
      <c r="AD20" s="77">
        <f t="shared" si="1"/>
        <v>0</v>
      </c>
      <c r="AE20" s="98">
        <f t="shared" si="1"/>
        <v>97460</v>
      </c>
      <c r="AF20" s="78">
        <f t="shared" si="1"/>
        <v>0</v>
      </c>
      <c r="AG20" s="77">
        <f t="shared" si="1"/>
        <v>0</v>
      </c>
      <c r="AH20" s="98">
        <f t="shared" si="1"/>
        <v>1000</v>
      </c>
      <c r="AI20" s="78">
        <f t="shared" si="1"/>
        <v>0</v>
      </c>
      <c r="AJ20" s="77">
        <f t="shared" si="1"/>
        <v>0</v>
      </c>
      <c r="AK20" s="98">
        <f t="shared" si="1"/>
        <v>11190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1660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3070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361690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0</v>
      </c>
      <c r="E24" s="89">
        <v>0</v>
      </c>
      <c r="F24" s="90"/>
      <c r="G24" s="88"/>
      <c r="H24" s="89"/>
      <c r="I24" s="90"/>
      <c r="J24" s="97"/>
      <c r="K24" s="89"/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48000</v>
      </c>
      <c r="AF24" s="89">
        <v>0</v>
      </c>
      <c r="AG24" s="101"/>
      <c r="AH24" s="97"/>
      <c r="AI24" s="89"/>
      <c r="AJ24" s="101"/>
      <c r="AK24" s="97">
        <v>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>
        <v>0</v>
      </c>
      <c r="Q26" s="89">
        <v>0</v>
      </c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>
        <v>0</v>
      </c>
      <c r="AC26" s="89">
        <v>0</v>
      </c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>
        <v>0</v>
      </c>
      <c r="Q27" s="89">
        <v>0</v>
      </c>
      <c r="R27" s="101"/>
      <c r="S27" s="97">
        <v>0</v>
      </c>
      <c r="T27" s="89">
        <v>0</v>
      </c>
      <c r="U27" s="101"/>
      <c r="V27" s="97">
        <v>0</v>
      </c>
      <c r="W27" s="89">
        <v>0</v>
      </c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>
        <v>0</v>
      </c>
      <c r="AL27" s="89">
        <v>0</v>
      </c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48000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30420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30420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30420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30420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99000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99000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99000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99000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276000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276000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3000</v>
      </c>
      <c r="BS50" s="89">
        <v>0</v>
      </c>
      <c r="BT50" s="101"/>
      <c r="BU50" s="76"/>
      <c r="BV50" s="85">
        <f t="shared" si="9"/>
        <v>3000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279000</v>
      </c>
      <c r="BS51" s="78">
        <f>BS49+BS50</f>
        <v>0</v>
      </c>
      <c r="BT51" s="77">
        <f>BT49+BT50</f>
        <v>0</v>
      </c>
      <c r="BU51" s="85"/>
      <c r="BV51" s="85">
        <f>BV49+BV50</f>
        <v>279000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182110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9150</v>
      </c>
      <c r="N53" s="86">
        <f t="shared" si="11"/>
        <v>0</v>
      </c>
      <c r="O53" s="86">
        <f t="shared" si="11"/>
        <v>0</v>
      </c>
      <c r="P53" s="86">
        <f t="shared" si="11"/>
        <v>2650</v>
      </c>
      <c r="Q53" s="86">
        <f t="shared" si="11"/>
        <v>0</v>
      </c>
      <c r="R53" s="86">
        <f t="shared" si="11"/>
        <v>0</v>
      </c>
      <c r="S53" s="86">
        <f t="shared" si="11"/>
        <v>2000</v>
      </c>
      <c r="T53" s="86">
        <f t="shared" si="11"/>
        <v>0</v>
      </c>
      <c r="U53" s="86">
        <f t="shared" si="11"/>
        <v>0</v>
      </c>
      <c r="V53" s="86">
        <f t="shared" si="11"/>
        <v>3500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47900</v>
      </c>
      <c r="AC53" s="86">
        <f t="shared" si="11"/>
        <v>0</v>
      </c>
      <c r="AD53" s="86">
        <f t="shared" si="11"/>
        <v>0</v>
      </c>
      <c r="AE53" s="86">
        <f t="shared" si="11"/>
        <v>145460</v>
      </c>
      <c r="AF53" s="86">
        <f t="shared" si="11"/>
        <v>0</v>
      </c>
      <c r="AG53" s="86">
        <f t="shared" si="11"/>
        <v>0</v>
      </c>
      <c r="AH53" s="86">
        <f t="shared" si="11"/>
        <v>1000</v>
      </c>
      <c r="AI53" s="86">
        <f t="shared" si="11"/>
        <v>0</v>
      </c>
      <c r="AJ53" s="86">
        <f t="shared" si="11"/>
        <v>0</v>
      </c>
      <c r="AK53" s="86">
        <f t="shared" si="11"/>
        <v>11190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1660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3070</v>
      </c>
      <c r="BJ53" s="86">
        <f t="shared" si="11"/>
        <v>0</v>
      </c>
      <c r="BK53" s="86">
        <f t="shared" si="11"/>
        <v>0</v>
      </c>
      <c r="BL53" s="86">
        <f t="shared" si="11"/>
        <v>30420</v>
      </c>
      <c r="BM53" s="86">
        <f t="shared" si="11"/>
        <v>0</v>
      </c>
      <c r="BN53" s="86">
        <f t="shared" si="11"/>
        <v>0</v>
      </c>
      <c r="BO53" s="86">
        <f t="shared" si="11"/>
        <v>99000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279000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818110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2018-03-23T13:02:54Z</dcterms:modified>
  <cp:category/>
  <cp:version/>
  <cp:contentType/>
  <cp:contentStatus/>
</cp:coreProperties>
</file>