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<sst xmlns="http://schemas.openxmlformats.org/spreadsheetml/2006/main" count="870" uniqueCount="151">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</sst>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145709.44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656100</v>
      </c>
      <c r="E10" s="45">
        <v>746890.08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10500</v>
      </c>
      <c r="E13" s="45">
        <v>14614.43</v>
      </c>
    </row>
    <row r="14" spans="2:5" ht="15">
      <c r="B14" s="13">
        <v>10301</v>
      </c>
      <c r="C14" s="54" t="s">
        <v>11</v>
      </c>
      <c r="D14" s="39">
        <v>112830</v>
      </c>
      <c r="E14" s="45">
        <v>117525.44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779430</v>
      </c>
      <c r="E16" s="51">
        <f>E10+E11+E12+E13+E14+E15</f>
        <v>879029.95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63355</v>
      </c>
      <c r="E18" s="45">
        <v>100046.17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63355</v>
      </c>
      <c r="E23" s="51">
        <f>E18+E19+E20+E21+E22</f>
        <v>100046.17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62261</v>
      </c>
      <c r="E25" s="45">
        <v>89228.23</v>
      </c>
    </row>
    <row r="26" spans="2:5" ht="15">
      <c r="B26" s="13">
        <v>30200</v>
      </c>
      <c r="C26" s="54" t="s">
        <v>28</v>
      </c>
      <c r="D26" s="39">
        <v>500</v>
      </c>
      <c r="E26" s="45">
        <v>500</v>
      </c>
    </row>
    <row r="27" spans="2:5" ht="15">
      <c r="B27" s="13">
        <v>30300</v>
      </c>
      <c r="C27" s="54" t="s">
        <v>29</v>
      </c>
      <c r="D27" s="39">
        <v>200</v>
      </c>
      <c r="E27" s="45">
        <v>200</v>
      </c>
    </row>
    <row r="28" spans="2:5" ht="15">
      <c r="B28" s="13">
        <v>30400</v>
      </c>
      <c r="C28" s="54" t="s">
        <v>30</v>
      </c>
      <c r="D28" s="49">
        <v>22000</v>
      </c>
      <c r="E28" s="45">
        <v>22000</v>
      </c>
    </row>
    <row r="29" spans="2:5" ht="15">
      <c r="B29" s="13">
        <v>30500</v>
      </c>
      <c r="C29" s="54" t="s">
        <v>31</v>
      </c>
      <c r="D29" s="60">
        <v>62070</v>
      </c>
      <c r="E29" s="50">
        <v>84980.56</v>
      </c>
    </row>
    <row r="30" spans="2:5" ht="15.75" thickBot="1">
      <c r="B30" s="16">
        <v>30000</v>
      </c>
      <c r="C30" s="15" t="s">
        <v>32</v>
      </c>
      <c r="D30" s="48">
        <f>D25+D26+D27+D28+D29</f>
        <v>147031</v>
      </c>
      <c r="E30" s="51">
        <f>E25+E26+E27+E28+E29</f>
        <v>196908.78999999998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113470.42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10000</v>
      </c>
      <c r="E35" s="45">
        <v>10000</v>
      </c>
    </row>
    <row r="36" spans="2:5" ht="15">
      <c r="B36" s="13">
        <v>40500</v>
      </c>
      <c r="C36" s="54" t="s">
        <v>39</v>
      </c>
      <c r="D36" s="49">
        <v>31500</v>
      </c>
      <c r="E36" s="50">
        <v>31500</v>
      </c>
    </row>
    <row r="37" spans="2:5" ht="15.75" thickBot="1">
      <c r="B37" s="16">
        <v>40000</v>
      </c>
      <c r="C37" s="15" t="s">
        <v>40</v>
      </c>
      <c r="D37" s="48">
        <f>D32+D33+D34+D35+D36</f>
        <v>91500</v>
      </c>
      <c r="E37" s="51">
        <f>E32+E33+E34+E35+E36</f>
        <v>154970.41999999998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312000</v>
      </c>
      <c r="E47" s="45">
        <v>312000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312000</v>
      </c>
      <c r="E49" s="51">
        <f>E45+E46+E47+E48</f>
        <v>312000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>
        <v>200000</v>
      </c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200000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127000</v>
      </c>
      <c r="E54" s="45">
        <v>128501.04000000001</v>
      </c>
    </row>
    <row r="55" spans="2:5" ht="15">
      <c r="B55" s="13">
        <v>90200</v>
      </c>
      <c r="C55" s="54" t="s">
        <v>62</v>
      </c>
      <c r="D55" s="61">
        <v>48000</v>
      </c>
      <c r="E55" s="62">
        <v>48136.94</v>
      </c>
    </row>
    <row r="56" spans="2:5" ht="15.75" thickBot="1">
      <c r="B56" s="16">
        <v>90000</v>
      </c>
      <c r="C56" s="15" t="s">
        <v>63</v>
      </c>
      <c r="D56" s="48">
        <f>D54+D55</f>
        <v>175000</v>
      </c>
      <c r="E56" s="51">
        <f>E54+E55</f>
        <v>176637.98</v>
      </c>
    </row>
    <row r="57" spans="2:5" ht="16.5" thickBot="1" thickTop="1">
      <c r="B57" s="109" t="s">
        <v>64</v>
      </c>
      <c r="C57" s="110"/>
      <c r="D57" s="52">
        <f>D16+D23+D30+D37+D43+D49+D52+D56</f>
        <v>1768316</v>
      </c>
      <c r="E57" s="55">
        <f>E16+E23+E30+E37+E43+E49+E52+E56</f>
        <v>2019593.3099999998</v>
      </c>
    </row>
    <row r="58" spans="2:5" ht="16.5" thickBot="1" thickTop="1">
      <c r="B58" s="109" t="s">
        <v>65</v>
      </c>
      <c r="C58" s="110"/>
      <c r="D58" s="52">
        <f>D57+D5+D6+D7+D8</f>
        <v>1768316</v>
      </c>
      <c r="E58" s="55">
        <f>E57+E5+E6+E7+E8</f>
        <v>2165302.75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649900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10500</v>
      </c>
      <c r="E13" s="45"/>
    </row>
    <row r="14" spans="2:5" ht="15">
      <c r="B14" s="13">
        <v>10301</v>
      </c>
      <c r="C14" s="54" t="s">
        <v>11</v>
      </c>
      <c r="D14" s="39">
        <v>112830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773230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63305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63305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61953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22000</v>
      </c>
      <c r="E28" s="45"/>
    </row>
    <row r="29" spans="2:5" ht="15">
      <c r="B29" s="13">
        <v>30500</v>
      </c>
      <c r="C29" s="54" t="s">
        <v>31</v>
      </c>
      <c r="D29" s="60">
        <v>52200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136853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31500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127000</v>
      </c>
      <c r="E54" s="45"/>
    </row>
    <row r="55" spans="2:5" ht="15">
      <c r="B55" s="13">
        <v>90200</v>
      </c>
      <c r="C55" s="54" t="s">
        <v>62</v>
      </c>
      <c r="D55" s="61">
        <v>48000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1389888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1389888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649900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10500</v>
      </c>
      <c r="E13" s="45"/>
    </row>
    <row r="14" spans="2:5" ht="15">
      <c r="B14" s="13">
        <v>10301</v>
      </c>
      <c r="C14" s="54" t="s">
        <v>11</v>
      </c>
      <c r="D14" s="39">
        <v>112830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773230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63305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63305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61953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22000</v>
      </c>
      <c r="E28" s="45"/>
    </row>
    <row r="29" spans="2:5" ht="15">
      <c r="B29" s="13">
        <v>30500</v>
      </c>
      <c r="C29" s="54" t="s">
        <v>31</v>
      </c>
      <c r="D29" s="60">
        <v>52200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136853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31500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127000</v>
      </c>
      <c r="E54" s="45"/>
    </row>
    <row r="55" spans="2:5" ht="15">
      <c r="B55" s="13">
        <v>90200</v>
      </c>
      <c r="C55" s="54" t="s">
        <v>62</v>
      </c>
      <c r="D55" s="61">
        <v>48000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1389888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1389888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9270</v>
      </c>
      <c r="E10" s="89">
        <v>0</v>
      </c>
      <c r="F10" s="90">
        <v>10339.86</v>
      </c>
      <c r="G10" s="88"/>
      <c r="H10" s="89"/>
      <c r="I10" s="90"/>
      <c r="J10" s="97">
        <v>0</v>
      </c>
      <c r="K10" s="89">
        <v>0</v>
      </c>
      <c r="L10" s="101">
        <v>100</v>
      </c>
      <c r="M10" s="91">
        <v>0</v>
      </c>
      <c r="N10" s="89">
        <v>0</v>
      </c>
      <c r="O10" s="90">
        <v>650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100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9270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11189.86</v>
      </c>
    </row>
    <row r="11" spans="2:76" ht="15">
      <c r="B11" s="13">
        <v>102</v>
      </c>
      <c r="C11" s="25" t="s">
        <v>92</v>
      </c>
      <c r="D11" s="88">
        <v>5030</v>
      </c>
      <c r="E11" s="89">
        <v>0</v>
      </c>
      <c r="F11" s="90">
        <v>5067.23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5030</v>
      </c>
      <c r="BW11" s="77">
        <f t="shared" si="1"/>
        <v>0</v>
      </c>
      <c r="BX11" s="79">
        <f t="shared" si="2"/>
        <v>5067.23</v>
      </c>
    </row>
    <row r="12" spans="2:76" ht="15">
      <c r="B12" s="13">
        <v>103</v>
      </c>
      <c r="C12" s="25" t="s">
        <v>93</v>
      </c>
      <c r="D12" s="88">
        <v>118212</v>
      </c>
      <c r="E12" s="89">
        <v>0</v>
      </c>
      <c r="F12" s="90">
        <v>158031.71</v>
      </c>
      <c r="G12" s="88"/>
      <c r="H12" s="89"/>
      <c r="I12" s="90"/>
      <c r="J12" s="97">
        <v>1500</v>
      </c>
      <c r="K12" s="89">
        <v>0</v>
      </c>
      <c r="L12" s="101">
        <v>1632.82</v>
      </c>
      <c r="M12" s="91">
        <v>53350</v>
      </c>
      <c r="N12" s="89">
        <v>0</v>
      </c>
      <c r="O12" s="90">
        <v>67039.42</v>
      </c>
      <c r="P12" s="91">
        <v>8800</v>
      </c>
      <c r="Q12" s="89">
        <v>0</v>
      </c>
      <c r="R12" s="90">
        <v>10839.04</v>
      </c>
      <c r="S12" s="91">
        <v>14700</v>
      </c>
      <c r="T12" s="89">
        <v>0</v>
      </c>
      <c r="U12" s="90">
        <v>18572.42</v>
      </c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179033</v>
      </c>
      <c r="AC12" s="89">
        <v>0</v>
      </c>
      <c r="AD12" s="90">
        <v>225725</v>
      </c>
      <c r="AE12" s="91">
        <v>17700</v>
      </c>
      <c r="AF12" s="89">
        <v>0</v>
      </c>
      <c r="AG12" s="90">
        <v>22365.93</v>
      </c>
      <c r="AH12" s="91">
        <v>1140</v>
      </c>
      <c r="AI12" s="89">
        <v>0</v>
      </c>
      <c r="AJ12" s="90">
        <v>1140</v>
      </c>
      <c r="AK12" s="91">
        <v>6650</v>
      </c>
      <c r="AL12" s="89">
        <v>0</v>
      </c>
      <c r="AM12" s="90">
        <v>8550.380000000001</v>
      </c>
      <c r="AN12" s="91">
        <v>0</v>
      </c>
      <c r="AO12" s="89">
        <v>0</v>
      </c>
      <c r="AP12" s="90">
        <v>0</v>
      </c>
      <c r="AQ12" s="91">
        <v>600</v>
      </c>
      <c r="AR12" s="89">
        <v>0</v>
      </c>
      <c r="AS12" s="90">
        <v>625.0799999999999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1660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403345</v>
      </c>
      <c r="BW12" s="77">
        <f t="shared" si="1"/>
        <v>0</v>
      </c>
      <c r="BX12" s="79">
        <f t="shared" si="2"/>
        <v>514521.80000000005</v>
      </c>
    </row>
    <row r="13" spans="2:76" ht="15">
      <c r="B13" s="13">
        <v>104</v>
      </c>
      <c r="C13" s="25" t="s">
        <v>19</v>
      </c>
      <c r="D13" s="88">
        <v>197959</v>
      </c>
      <c r="E13" s="89">
        <v>0</v>
      </c>
      <c r="F13" s="90">
        <v>259427.08999999997</v>
      </c>
      <c r="G13" s="88"/>
      <c r="H13" s="89"/>
      <c r="I13" s="90"/>
      <c r="J13" s="97">
        <v>47861</v>
      </c>
      <c r="K13" s="89">
        <v>0</v>
      </c>
      <c r="L13" s="101">
        <v>52224</v>
      </c>
      <c r="M13" s="91">
        <v>46185</v>
      </c>
      <c r="N13" s="89">
        <v>0</v>
      </c>
      <c r="O13" s="90">
        <v>76553.62</v>
      </c>
      <c r="P13" s="91">
        <v>400</v>
      </c>
      <c r="Q13" s="89">
        <v>0</v>
      </c>
      <c r="R13" s="90">
        <v>400</v>
      </c>
      <c r="S13" s="91">
        <v>2000</v>
      </c>
      <c r="T13" s="89">
        <v>0</v>
      </c>
      <c r="U13" s="90">
        <v>2000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10949.83</v>
      </c>
      <c r="AB13" s="91">
        <v>47609</v>
      </c>
      <c r="AC13" s="89">
        <v>0</v>
      </c>
      <c r="AD13" s="90">
        <v>78303.27</v>
      </c>
      <c r="AE13" s="91">
        <v>53200</v>
      </c>
      <c r="AF13" s="89">
        <v>0</v>
      </c>
      <c r="AG13" s="90">
        <v>67373.82</v>
      </c>
      <c r="AH13" s="91"/>
      <c r="AI13" s="89"/>
      <c r="AJ13" s="90"/>
      <c r="AK13" s="91">
        <v>48450</v>
      </c>
      <c r="AL13" s="89">
        <v>0</v>
      </c>
      <c r="AM13" s="90">
        <v>61726.65</v>
      </c>
      <c r="AN13" s="91">
        <v>1400</v>
      </c>
      <c r="AO13" s="89">
        <v>0</v>
      </c>
      <c r="AP13" s="90">
        <v>1400</v>
      </c>
      <c r="AQ13" s="91">
        <v>1300</v>
      </c>
      <c r="AR13" s="89">
        <v>0</v>
      </c>
      <c r="AS13" s="90">
        <v>3982.66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446364</v>
      </c>
      <c r="BW13" s="77">
        <f t="shared" si="1"/>
        <v>0</v>
      </c>
      <c r="BX13" s="79">
        <f t="shared" si="2"/>
        <v>614340.9400000001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4479</v>
      </c>
      <c r="E16" s="89">
        <v>0</v>
      </c>
      <c r="F16" s="90">
        <v>4479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5531</v>
      </c>
      <c r="AF16" s="89">
        <v>0</v>
      </c>
      <c r="AG16" s="101">
        <v>5531</v>
      </c>
      <c r="AH16" s="97"/>
      <c r="AI16" s="89"/>
      <c r="AJ16" s="101"/>
      <c r="AK16" s="97">
        <v>2000</v>
      </c>
      <c r="AL16" s="89">
        <v>0</v>
      </c>
      <c r="AM16" s="101">
        <v>2000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200</v>
      </c>
      <c r="BP16" s="89">
        <v>0</v>
      </c>
      <c r="BQ16" s="90">
        <v>200</v>
      </c>
      <c r="BR16" s="97"/>
      <c r="BS16" s="89"/>
      <c r="BT16" s="101"/>
      <c r="BU16" s="76"/>
      <c r="BV16" s="85">
        <f t="shared" si="0"/>
        <v>12210</v>
      </c>
      <c r="BW16" s="77">
        <f t="shared" si="1"/>
        <v>0</v>
      </c>
      <c r="BX16" s="79">
        <f t="shared" si="2"/>
        <v>12210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22500</v>
      </c>
      <c r="E18" s="89">
        <v>0</v>
      </c>
      <c r="F18" s="90">
        <v>26123.07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22500</v>
      </c>
      <c r="BW18" s="77">
        <f t="shared" si="1"/>
        <v>0</v>
      </c>
      <c r="BX18" s="79">
        <f t="shared" si="2"/>
        <v>26123.07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>
        <v>12400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26688</v>
      </c>
      <c r="BJ19" s="89">
        <v>0</v>
      </c>
      <c r="BK19" s="101">
        <v>3500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39088</v>
      </c>
      <c r="BW19" s="77">
        <f t="shared" si="1"/>
        <v>0</v>
      </c>
      <c r="BX19" s="79">
        <f t="shared" si="2"/>
        <v>15900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369850</v>
      </c>
      <c r="E20" s="78">
        <f t="shared" si="3"/>
        <v>0</v>
      </c>
      <c r="F20" s="79">
        <f t="shared" si="3"/>
        <v>475867.95999999996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49361</v>
      </c>
      <c r="K20" s="78">
        <f t="shared" si="3"/>
        <v>0</v>
      </c>
      <c r="L20" s="77">
        <f t="shared" si="3"/>
        <v>53956.82</v>
      </c>
      <c r="M20" s="98">
        <f t="shared" si="3"/>
        <v>99535</v>
      </c>
      <c r="N20" s="78">
        <f t="shared" si="3"/>
        <v>0</v>
      </c>
      <c r="O20" s="77">
        <f t="shared" si="3"/>
        <v>144243.03999999998</v>
      </c>
      <c r="P20" s="98">
        <f t="shared" si="3"/>
        <v>9200</v>
      </c>
      <c r="Q20" s="78">
        <f t="shared" si="3"/>
        <v>0</v>
      </c>
      <c r="R20" s="77">
        <f t="shared" si="3"/>
        <v>11239.04</v>
      </c>
      <c r="S20" s="98">
        <f t="shared" si="3"/>
        <v>16700</v>
      </c>
      <c r="T20" s="78">
        <f t="shared" si="3"/>
        <v>0</v>
      </c>
      <c r="U20" s="77">
        <f t="shared" si="3"/>
        <v>20572.42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10949.83</v>
      </c>
      <c r="AB20" s="98">
        <f t="shared" si="3"/>
        <v>226642</v>
      </c>
      <c r="AC20" s="78">
        <f t="shared" si="3"/>
        <v>0</v>
      </c>
      <c r="AD20" s="77">
        <f t="shared" si="3"/>
        <v>304128.27</v>
      </c>
      <c r="AE20" s="98">
        <f t="shared" si="3"/>
        <v>76431</v>
      </c>
      <c r="AF20" s="78">
        <f t="shared" si="3"/>
        <v>0</v>
      </c>
      <c r="AG20" s="77">
        <f t="shared" si="3"/>
        <v>95270.75</v>
      </c>
      <c r="AH20" s="98">
        <f t="shared" si="3"/>
        <v>1140</v>
      </c>
      <c r="AI20" s="78">
        <f t="shared" si="3"/>
        <v>0</v>
      </c>
      <c r="AJ20" s="77">
        <f t="shared" si="3"/>
        <v>1140</v>
      </c>
      <c r="AK20" s="98">
        <f t="shared" si="3"/>
        <v>57100</v>
      </c>
      <c r="AL20" s="78">
        <f t="shared" si="3"/>
        <v>0</v>
      </c>
      <c r="AM20" s="77">
        <f t="shared" si="3"/>
        <v>72277.03</v>
      </c>
      <c r="AN20" s="98">
        <f t="shared" si="3"/>
        <v>1400</v>
      </c>
      <c r="AO20" s="78">
        <f t="shared" si="3"/>
        <v>0</v>
      </c>
      <c r="AP20" s="77">
        <f t="shared" si="3"/>
        <v>1400</v>
      </c>
      <c r="AQ20" s="98">
        <f t="shared" si="3"/>
        <v>1900</v>
      </c>
      <c r="AR20" s="78">
        <f t="shared" si="3"/>
        <v>0</v>
      </c>
      <c r="AS20" s="77">
        <f t="shared" si="3"/>
        <v>4607.74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28348</v>
      </c>
      <c r="BJ20" s="78">
        <f t="shared" si="3"/>
        <v>0</v>
      </c>
      <c r="BK20" s="77">
        <f t="shared" si="3"/>
        <v>3500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200</v>
      </c>
      <c r="BP20" s="78">
        <f t="shared" si="3"/>
        <v>0</v>
      </c>
      <c r="BQ20" s="77">
        <f t="shared" si="3"/>
        <v>200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937807</v>
      </c>
      <c r="BW20" s="77">
        <f>BW10+BW11+BW12+BW13+BW14+BW15+BW16+BW17+BW18+BW19</f>
        <v>0</v>
      </c>
      <c r="BX20" s="95">
        <f>BX10+BX11+BX12+BX13+BX14+BX15+BX16+BX17+BX18+BX19</f>
        <v>1199352.9000000001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90500</v>
      </c>
      <c r="E24" s="89">
        <v>0</v>
      </c>
      <c r="F24" s="90">
        <v>120431.14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4245.6</v>
      </c>
      <c r="AB24" s="97">
        <v>0</v>
      </c>
      <c r="AC24" s="89">
        <v>0</v>
      </c>
      <c r="AD24" s="101">
        <v>0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90500</v>
      </c>
      <c r="BW24" s="77">
        <f t="shared" si="4"/>
        <v>0</v>
      </c>
      <c r="BX24" s="79">
        <f t="shared" si="4"/>
        <v>124676.74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50000</v>
      </c>
      <c r="P27" s="97">
        <v>0</v>
      </c>
      <c r="Q27" s="89">
        <v>0</v>
      </c>
      <c r="R27" s="101">
        <v>0</v>
      </c>
      <c r="S27" s="97">
        <v>312000</v>
      </c>
      <c r="T27" s="89">
        <v>0</v>
      </c>
      <c r="U27" s="101">
        <v>312000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1000</v>
      </c>
      <c r="AL27" s="89">
        <v>0</v>
      </c>
      <c r="AM27" s="101">
        <v>1000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313000</v>
      </c>
      <c r="BW27" s="77">
        <f t="shared" si="4"/>
        <v>0</v>
      </c>
      <c r="BX27" s="79">
        <f t="shared" si="4"/>
        <v>363000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90500</v>
      </c>
      <c r="E28" s="78">
        <f t="shared" si="5"/>
        <v>0</v>
      </c>
      <c r="F28" s="79">
        <f t="shared" si="5"/>
        <v>120431.14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50000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312000</v>
      </c>
      <c r="T28" s="78">
        <f t="shared" si="5"/>
        <v>0</v>
      </c>
      <c r="U28" s="77">
        <f t="shared" si="5"/>
        <v>312000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4245.6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</v>
      </c>
      <c r="AL28" s="78">
        <f t="shared" si="6"/>
        <v>0</v>
      </c>
      <c r="AM28" s="77">
        <f t="shared" si="6"/>
        <v>1000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403500</v>
      </c>
      <c r="BW28" s="77">
        <f>BW23+BW24+BW25+BW26+BW27</f>
        <v>0</v>
      </c>
      <c r="BX28" s="95">
        <f>BX23+BX24+BX25+BX26+BX27</f>
        <v>487676.74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52009</v>
      </c>
      <c r="BM40" s="89">
        <v>0</v>
      </c>
      <c r="BN40" s="101">
        <v>52009</v>
      </c>
      <c r="BO40" s="97"/>
      <c r="BP40" s="89"/>
      <c r="BQ40" s="101"/>
      <c r="BR40" s="97"/>
      <c r="BS40" s="89"/>
      <c r="BT40" s="101"/>
      <c r="BU40" s="76"/>
      <c r="BV40" s="85">
        <f t="shared" si="10"/>
        <v>52009</v>
      </c>
      <c r="BW40" s="77">
        <f t="shared" si="10"/>
        <v>0</v>
      </c>
      <c r="BX40" s="79">
        <f t="shared" si="10"/>
        <v>52009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52009</v>
      </c>
      <c r="BM42" s="78">
        <f t="shared" si="12"/>
        <v>0</v>
      </c>
      <c r="BN42" s="77">
        <f t="shared" si="12"/>
        <v>52009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52009</v>
      </c>
      <c r="BW42" s="77">
        <f>BW38+BW39+BW40+BW41</f>
        <v>0</v>
      </c>
      <c r="BX42" s="95">
        <f>BX38+BX39+BX40+BX41</f>
        <v>52009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>
        <v>200000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200000</v>
      </c>
      <c r="BP46" s="78">
        <f>BP45</f>
        <v>0</v>
      </c>
      <c r="BQ46" s="95">
        <f>BQ45</f>
        <v>200000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200000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127000</v>
      </c>
      <c r="BS49" s="89">
        <v>0</v>
      </c>
      <c r="BT49" s="101">
        <v>130534.28</v>
      </c>
      <c r="BU49" s="76"/>
      <c r="BV49" s="85">
        <f aca="true" t="shared" si="15" ref="BV49:BX50">D49+G49+J49+M49+P49+S49+V49+Y49+AB49+AE49+AH49+AK49+AN49+AQ49+AT49+AW49+AZ49+BC49+BF49+BI49+BL49+BO49+BR49</f>
        <v>127000</v>
      </c>
      <c r="BW49" s="77">
        <f t="shared" si="15"/>
        <v>0</v>
      </c>
      <c r="BX49" s="79">
        <f t="shared" si="15"/>
        <v>130534.28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>
        <v>50385.74</v>
      </c>
      <c r="BU50" s="76"/>
      <c r="BV50" s="85">
        <f t="shared" si="15"/>
        <v>48000</v>
      </c>
      <c r="BW50" s="77">
        <f t="shared" si="15"/>
        <v>0</v>
      </c>
      <c r="BX50" s="79">
        <f t="shared" si="15"/>
        <v>50385.74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175000</v>
      </c>
      <c r="BS51" s="78">
        <f>BS49+BS50</f>
        <v>0</v>
      </c>
      <c r="BT51" s="77">
        <f>BT49+BT50</f>
        <v>180920.02</v>
      </c>
      <c r="BU51" s="85"/>
      <c r="BV51" s="85">
        <f>BV49+BV50</f>
        <v>175000</v>
      </c>
      <c r="BW51" s="77">
        <f>BW49+BW50</f>
        <v>0</v>
      </c>
      <c r="BX51" s="95">
        <f>BX49+BX50</f>
        <v>180920.02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460350</v>
      </c>
      <c r="E53" s="86">
        <f t="shared" si="18"/>
        <v>0</v>
      </c>
      <c r="F53" s="86">
        <f t="shared" si="18"/>
        <v>596299.1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49361</v>
      </c>
      <c r="K53" s="86">
        <f t="shared" si="18"/>
        <v>0</v>
      </c>
      <c r="L53" s="86">
        <f t="shared" si="18"/>
        <v>53956.82</v>
      </c>
      <c r="M53" s="86">
        <f t="shared" si="18"/>
        <v>99535</v>
      </c>
      <c r="N53" s="86">
        <f t="shared" si="18"/>
        <v>0</v>
      </c>
      <c r="O53" s="86">
        <f t="shared" si="18"/>
        <v>194243.03999999998</v>
      </c>
      <c r="P53" s="86">
        <f t="shared" si="18"/>
        <v>9200</v>
      </c>
      <c r="Q53" s="86">
        <f t="shared" si="18"/>
        <v>0</v>
      </c>
      <c r="R53" s="86">
        <f t="shared" si="18"/>
        <v>11239.04</v>
      </c>
      <c r="S53" s="86">
        <f t="shared" si="18"/>
        <v>328700</v>
      </c>
      <c r="T53" s="86">
        <f t="shared" si="18"/>
        <v>0</v>
      </c>
      <c r="U53" s="86">
        <f t="shared" si="18"/>
        <v>332572.42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15195.43</v>
      </c>
      <c r="AB53" s="86">
        <f t="shared" si="18"/>
        <v>226642</v>
      </c>
      <c r="AC53" s="86">
        <f t="shared" si="18"/>
        <v>0</v>
      </c>
      <c r="AD53" s="86">
        <f t="shared" si="18"/>
        <v>304128.27</v>
      </c>
      <c r="AE53" s="86">
        <f t="shared" si="18"/>
        <v>76431</v>
      </c>
      <c r="AF53" s="86">
        <f t="shared" si="18"/>
        <v>0</v>
      </c>
      <c r="AG53" s="86">
        <f t="shared" si="18"/>
        <v>95270.75</v>
      </c>
      <c r="AH53" s="86">
        <f t="shared" si="18"/>
        <v>1140</v>
      </c>
      <c r="AI53" s="86">
        <f t="shared" si="18"/>
        <v>0</v>
      </c>
      <c r="AJ53" s="86">
        <f aca="true" t="shared" si="19" ref="AJ53:BT53">AJ20+AJ28+AJ35+AJ42+AJ46+AJ51</f>
        <v>1140</v>
      </c>
      <c r="AK53" s="86">
        <f t="shared" si="19"/>
        <v>58100</v>
      </c>
      <c r="AL53" s="86">
        <f t="shared" si="19"/>
        <v>0</v>
      </c>
      <c r="AM53" s="86">
        <f t="shared" si="19"/>
        <v>73277.03</v>
      </c>
      <c r="AN53" s="86">
        <f t="shared" si="19"/>
        <v>1400</v>
      </c>
      <c r="AO53" s="86">
        <f t="shared" si="19"/>
        <v>0</v>
      </c>
      <c r="AP53" s="86">
        <f t="shared" si="19"/>
        <v>1400</v>
      </c>
      <c r="AQ53" s="86">
        <f t="shared" si="19"/>
        <v>1900</v>
      </c>
      <c r="AR53" s="86">
        <f t="shared" si="19"/>
        <v>0</v>
      </c>
      <c r="AS53" s="86">
        <f t="shared" si="19"/>
        <v>4607.74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28348</v>
      </c>
      <c r="BJ53" s="86">
        <f t="shared" si="19"/>
        <v>0</v>
      </c>
      <c r="BK53" s="86">
        <f t="shared" si="19"/>
        <v>3500</v>
      </c>
      <c r="BL53" s="86">
        <f t="shared" si="19"/>
        <v>52009</v>
      </c>
      <c r="BM53" s="86">
        <f t="shared" si="19"/>
        <v>0</v>
      </c>
      <c r="BN53" s="86">
        <f t="shared" si="19"/>
        <v>52009</v>
      </c>
      <c r="BO53" s="86">
        <f t="shared" si="19"/>
        <v>200200</v>
      </c>
      <c r="BP53" s="86">
        <f t="shared" si="19"/>
        <v>0</v>
      </c>
      <c r="BQ53" s="86">
        <f t="shared" si="19"/>
        <v>200200</v>
      </c>
      <c r="BR53" s="86">
        <f t="shared" si="19"/>
        <v>175000</v>
      </c>
      <c r="BS53" s="86">
        <f t="shared" si="19"/>
        <v>0</v>
      </c>
      <c r="BT53" s="86">
        <f t="shared" si="19"/>
        <v>180920.02</v>
      </c>
      <c r="BU53" s="86">
        <f>BU8</f>
        <v>0</v>
      </c>
      <c r="BV53" s="102">
        <f>BV8+BV20+BV28+BV35+BV42+BV46+BV51</f>
        <v>1768316</v>
      </c>
      <c r="BW53" s="87">
        <f>BW20+BW28+BW35+BW42+BW46+BW51</f>
        <v>0</v>
      </c>
      <c r="BX53" s="87">
        <f>BX20+BX28+BX35+BX42+BX46+BX51</f>
        <v>2119958.66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4310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4310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4490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107393</v>
      </c>
      <c r="E12" s="89">
        <v>0</v>
      </c>
      <c r="F12" s="90"/>
      <c r="G12" s="88"/>
      <c r="H12" s="89"/>
      <c r="I12" s="90"/>
      <c r="J12" s="97">
        <v>1500</v>
      </c>
      <c r="K12" s="89">
        <v>0</v>
      </c>
      <c r="L12" s="101"/>
      <c r="M12" s="91">
        <v>56950</v>
      </c>
      <c r="N12" s="89">
        <v>0</v>
      </c>
      <c r="O12" s="90"/>
      <c r="P12" s="91">
        <v>8800</v>
      </c>
      <c r="Q12" s="89">
        <v>0</v>
      </c>
      <c r="R12" s="90"/>
      <c r="S12" s="91">
        <v>14800</v>
      </c>
      <c r="T12" s="89">
        <v>0</v>
      </c>
      <c r="U12" s="90"/>
      <c r="V12" s="91">
        <v>0</v>
      </c>
      <c r="W12" s="89">
        <v>0</v>
      </c>
      <c r="X12" s="90"/>
      <c r="Y12" s="91">
        <v>0</v>
      </c>
      <c r="Z12" s="89">
        <v>0</v>
      </c>
      <c r="AA12" s="90"/>
      <c r="AB12" s="91">
        <v>178883</v>
      </c>
      <c r="AC12" s="89">
        <v>0</v>
      </c>
      <c r="AD12" s="90"/>
      <c r="AE12" s="91">
        <v>17700</v>
      </c>
      <c r="AF12" s="89">
        <v>0</v>
      </c>
      <c r="AG12" s="90"/>
      <c r="AH12" s="91">
        <v>0</v>
      </c>
      <c r="AI12" s="89">
        <v>0</v>
      </c>
      <c r="AJ12" s="90"/>
      <c r="AK12" s="91">
        <v>6650</v>
      </c>
      <c r="AL12" s="89">
        <v>0</v>
      </c>
      <c r="AM12" s="90"/>
      <c r="AN12" s="91">
        <v>0</v>
      </c>
      <c r="AO12" s="89">
        <v>0</v>
      </c>
      <c r="AP12" s="90"/>
      <c r="AQ12" s="91">
        <v>600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1660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394936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191659</v>
      </c>
      <c r="E13" s="89">
        <v>0</v>
      </c>
      <c r="F13" s="90"/>
      <c r="G13" s="88"/>
      <c r="H13" s="89"/>
      <c r="I13" s="90"/>
      <c r="J13" s="97">
        <v>47861</v>
      </c>
      <c r="K13" s="89">
        <v>0</v>
      </c>
      <c r="L13" s="101"/>
      <c r="M13" s="91">
        <v>46185</v>
      </c>
      <c r="N13" s="89">
        <v>0</v>
      </c>
      <c r="O13" s="90"/>
      <c r="P13" s="91">
        <v>400</v>
      </c>
      <c r="Q13" s="89">
        <v>0</v>
      </c>
      <c r="R13" s="90"/>
      <c r="S13" s="91">
        <v>0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45609</v>
      </c>
      <c r="AC13" s="89">
        <v>0</v>
      </c>
      <c r="AD13" s="90"/>
      <c r="AE13" s="91">
        <v>53200</v>
      </c>
      <c r="AF13" s="89">
        <v>0</v>
      </c>
      <c r="AG13" s="90"/>
      <c r="AH13" s="91"/>
      <c r="AI13" s="89"/>
      <c r="AJ13" s="90"/>
      <c r="AK13" s="91">
        <v>49900</v>
      </c>
      <c r="AL13" s="89">
        <v>0</v>
      </c>
      <c r="AM13" s="90"/>
      <c r="AN13" s="91">
        <v>1400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437514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2924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6111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4676</v>
      </c>
      <c r="AF16" s="89">
        <v>0</v>
      </c>
      <c r="AG16" s="101"/>
      <c r="AH16" s="97"/>
      <c r="AI16" s="89"/>
      <c r="AJ16" s="101"/>
      <c r="AK16" s="97">
        <v>1713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200</v>
      </c>
      <c r="BP16" s="89">
        <v>0</v>
      </c>
      <c r="BQ16" s="90"/>
      <c r="BR16" s="97"/>
      <c r="BS16" s="89"/>
      <c r="BT16" s="101"/>
      <c r="BU16" s="76"/>
      <c r="BV16" s="85">
        <f t="shared" si="0"/>
        <v>15624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27320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39720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345676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49361</v>
      </c>
      <c r="K20" s="78">
        <f t="shared" si="1"/>
        <v>0</v>
      </c>
      <c r="L20" s="77">
        <f t="shared" si="1"/>
        <v>0</v>
      </c>
      <c r="M20" s="98">
        <f t="shared" si="1"/>
        <v>103135</v>
      </c>
      <c r="N20" s="78">
        <f t="shared" si="1"/>
        <v>0</v>
      </c>
      <c r="O20" s="77">
        <f t="shared" si="1"/>
        <v>0</v>
      </c>
      <c r="P20" s="98">
        <f t="shared" si="1"/>
        <v>9200</v>
      </c>
      <c r="Q20" s="78">
        <f t="shared" si="1"/>
        <v>0</v>
      </c>
      <c r="R20" s="77">
        <f t="shared" si="1"/>
        <v>0</v>
      </c>
      <c r="S20" s="98">
        <f t="shared" si="1"/>
        <v>20911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224492</v>
      </c>
      <c r="AC20" s="78">
        <f t="shared" si="1"/>
        <v>0</v>
      </c>
      <c r="AD20" s="77">
        <f t="shared" si="1"/>
        <v>0</v>
      </c>
      <c r="AE20" s="98">
        <f t="shared" si="1"/>
        <v>75576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58263</v>
      </c>
      <c r="AL20" s="78">
        <f t="shared" si="1"/>
        <v>0</v>
      </c>
      <c r="AM20" s="77">
        <f t="shared" si="1"/>
        <v>0</v>
      </c>
      <c r="AN20" s="98">
        <f t="shared" si="1"/>
        <v>1400</v>
      </c>
      <c r="AO20" s="78">
        <f t="shared" si="1"/>
        <v>0</v>
      </c>
      <c r="AP20" s="77">
        <f t="shared" si="1"/>
        <v>0</v>
      </c>
      <c r="AQ20" s="98">
        <f t="shared" si="1"/>
        <v>1900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28980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200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919094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41500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41500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54294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54294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54294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54294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/>
      <c r="BU50" s="76"/>
      <c r="BV50" s="85">
        <f t="shared" si="9"/>
        <v>48000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175000</v>
      </c>
      <c r="BS51" s="78">
        <f>BS49+BS50</f>
        <v>0</v>
      </c>
      <c r="BT51" s="77">
        <f>BT49+BT50</f>
        <v>0</v>
      </c>
      <c r="BU51" s="85"/>
      <c r="BV51" s="85">
        <f>BV49+BV50</f>
        <v>175000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387176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49361</v>
      </c>
      <c r="K53" s="86">
        <f t="shared" si="11"/>
        <v>0</v>
      </c>
      <c r="L53" s="86">
        <f t="shared" si="11"/>
        <v>0</v>
      </c>
      <c r="M53" s="86">
        <f t="shared" si="11"/>
        <v>103135</v>
      </c>
      <c r="N53" s="86">
        <f t="shared" si="11"/>
        <v>0</v>
      </c>
      <c r="O53" s="86">
        <f t="shared" si="11"/>
        <v>0</v>
      </c>
      <c r="P53" s="86">
        <f t="shared" si="11"/>
        <v>9200</v>
      </c>
      <c r="Q53" s="86">
        <f t="shared" si="11"/>
        <v>0</v>
      </c>
      <c r="R53" s="86">
        <f t="shared" si="11"/>
        <v>0</v>
      </c>
      <c r="S53" s="86">
        <f t="shared" si="11"/>
        <v>20911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224492</v>
      </c>
      <c r="AC53" s="86">
        <f t="shared" si="11"/>
        <v>0</v>
      </c>
      <c r="AD53" s="86">
        <f t="shared" si="11"/>
        <v>0</v>
      </c>
      <c r="AE53" s="86">
        <f t="shared" si="11"/>
        <v>75576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58263</v>
      </c>
      <c r="AL53" s="86">
        <f t="shared" si="11"/>
        <v>0</v>
      </c>
      <c r="AM53" s="86">
        <f t="shared" si="11"/>
        <v>0</v>
      </c>
      <c r="AN53" s="86">
        <f t="shared" si="11"/>
        <v>1400</v>
      </c>
      <c r="AO53" s="86">
        <f t="shared" si="11"/>
        <v>0</v>
      </c>
      <c r="AP53" s="86">
        <f t="shared" si="11"/>
        <v>0</v>
      </c>
      <c r="AQ53" s="86">
        <f t="shared" si="11"/>
        <v>1900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28980</v>
      </c>
      <c r="BJ53" s="86">
        <f t="shared" si="11"/>
        <v>0</v>
      </c>
      <c r="BK53" s="86">
        <f t="shared" si="11"/>
        <v>0</v>
      </c>
      <c r="BL53" s="86">
        <f t="shared" si="11"/>
        <v>54294</v>
      </c>
      <c r="BM53" s="86">
        <f t="shared" si="11"/>
        <v>0</v>
      </c>
      <c r="BN53" s="86">
        <f t="shared" si="11"/>
        <v>0</v>
      </c>
      <c r="BO53" s="86">
        <f t="shared" si="11"/>
        <v>200200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1389888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4310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4310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4490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102893</v>
      </c>
      <c r="E12" s="89">
        <v>0</v>
      </c>
      <c r="F12" s="90"/>
      <c r="G12" s="88"/>
      <c r="H12" s="89"/>
      <c r="I12" s="90"/>
      <c r="J12" s="97">
        <v>1500</v>
      </c>
      <c r="K12" s="89">
        <v>0</v>
      </c>
      <c r="L12" s="101"/>
      <c r="M12" s="91">
        <v>61180</v>
      </c>
      <c r="N12" s="89">
        <v>0</v>
      </c>
      <c r="O12" s="90"/>
      <c r="P12" s="91">
        <v>8800</v>
      </c>
      <c r="Q12" s="89">
        <v>0</v>
      </c>
      <c r="R12" s="90"/>
      <c r="S12" s="91">
        <v>14800</v>
      </c>
      <c r="T12" s="89">
        <v>0</v>
      </c>
      <c r="U12" s="90"/>
      <c r="V12" s="91">
        <v>0</v>
      </c>
      <c r="W12" s="89">
        <v>0</v>
      </c>
      <c r="X12" s="90"/>
      <c r="Y12" s="91">
        <v>0</v>
      </c>
      <c r="Z12" s="89">
        <v>0</v>
      </c>
      <c r="AA12" s="90"/>
      <c r="AB12" s="91">
        <v>178883</v>
      </c>
      <c r="AC12" s="89">
        <v>0</v>
      </c>
      <c r="AD12" s="90"/>
      <c r="AE12" s="91">
        <v>17700</v>
      </c>
      <c r="AF12" s="89">
        <v>0</v>
      </c>
      <c r="AG12" s="90"/>
      <c r="AH12" s="91">
        <v>0</v>
      </c>
      <c r="AI12" s="89">
        <v>0</v>
      </c>
      <c r="AJ12" s="90"/>
      <c r="AK12" s="91">
        <v>6650</v>
      </c>
      <c r="AL12" s="89">
        <v>0</v>
      </c>
      <c r="AM12" s="90"/>
      <c r="AN12" s="91">
        <v>0</v>
      </c>
      <c r="AO12" s="89">
        <v>0</v>
      </c>
      <c r="AP12" s="90"/>
      <c r="AQ12" s="91">
        <v>600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1660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394666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191659</v>
      </c>
      <c r="E13" s="89">
        <v>0</v>
      </c>
      <c r="F13" s="90"/>
      <c r="G13" s="88"/>
      <c r="H13" s="89"/>
      <c r="I13" s="90"/>
      <c r="J13" s="97">
        <v>47861</v>
      </c>
      <c r="K13" s="89">
        <v>0</v>
      </c>
      <c r="L13" s="101"/>
      <c r="M13" s="91">
        <v>46185</v>
      </c>
      <c r="N13" s="89">
        <v>0</v>
      </c>
      <c r="O13" s="90"/>
      <c r="P13" s="91">
        <v>400</v>
      </c>
      <c r="Q13" s="89">
        <v>0</v>
      </c>
      <c r="R13" s="90"/>
      <c r="S13" s="91">
        <v>0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46609</v>
      </c>
      <c r="AC13" s="89">
        <v>0</v>
      </c>
      <c r="AD13" s="90"/>
      <c r="AE13" s="91">
        <v>53200</v>
      </c>
      <c r="AF13" s="89">
        <v>0</v>
      </c>
      <c r="AG13" s="90"/>
      <c r="AH13" s="91"/>
      <c r="AI13" s="89"/>
      <c r="AJ13" s="90"/>
      <c r="AK13" s="91">
        <v>49900</v>
      </c>
      <c r="AL13" s="89">
        <v>0</v>
      </c>
      <c r="AM13" s="90"/>
      <c r="AN13" s="91">
        <v>1400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438514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837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5954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3787</v>
      </c>
      <c r="AF16" s="89">
        <v>0</v>
      </c>
      <c r="AG16" s="101"/>
      <c r="AH16" s="97"/>
      <c r="AI16" s="89"/>
      <c r="AJ16" s="101"/>
      <c r="AK16" s="97">
        <v>1415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200</v>
      </c>
      <c r="BP16" s="89">
        <v>0</v>
      </c>
      <c r="BQ16" s="90"/>
      <c r="BR16" s="97"/>
      <c r="BS16" s="89"/>
      <c r="BT16" s="101"/>
      <c r="BU16" s="76"/>
      <c r="BV16" s="85">
        <f t="shared" si="0"/>
        <v>12193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27320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39720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339089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49361</v>
      </c>
      <c r="K20" s="78">
        <f t="shared" si="1"/>
        <v>0</v>
      </c>
      <c r="L20" s="77">
        <f t="shared" si="1"/>
        <v>0</v>
      </c>
      <c r="M20" s="98">
        <f t="shared" si="1"/>
        <v>107365</v>
      </c>
      <c r="N20" s="78">
        <f t="shared" si="1"/>
        <v>0</v>
      </c>
      <c r="O20" s="77">
        <f t="shared" si="1"/>
        <v>0</v>
      </c>
      <c r="P20" s="98">
        <f t="shared" si="1"/>
        <v>9200</v>
      </c>
      <c r="Q20" s="78">
        <f t="shared" si="1"/>
        <v>0</v>
      </c>
      <c r="R20" s="77">
        <f t="shared" si="1"/>
        <v>0</v>
      </c>
      <c r="S20" s="98">
        <f t="shared" si="1"/>
        <v>20754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225492</v>
      </c>
      <c r="AC20" s="78">
        <f t="shared" si="1"/>
        <v>0</v>
      </c>
      <c r="AD20" s="77">
        <f t="shared" si="1"/>
        <v>0</v>
      </c>
      <c r="AE20" s="98">
        <f t="shared" si="1"/>
        <v>74687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57965</v>
      </c>
      <c r="AL20" s="78">
        <f t="shared" si="1"/>
        <v>0</v>
      </c>
      <c r="AM20" s="77">
        <f t="shared" si="1"/>
        <v>0</v>
      </c>
      <c r="AN20" s="98">
        <f t="shared" si="1"/>
        <v>1400</v>
      </c>
      <c r="AO20" s="78">
        <f t="shared" si="1"/>
        <v>0</v>
      </c>
      <c r="AP20" s="77">
        <f t="shared" si="1"/>
        <v>0</v>
      </c>
      <c r="AQ20" s="98">
        <f t="shared" si="1"/>
        <v>1900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28980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200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916393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41500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41500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56995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56995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56995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56995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/>
      <c r="BU50" s="76"/>
      <c r="BV50" s="85">
        <f t="shared" si="9"/>
        <v>48000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175000</v>
      </c>
      <c r="BS51" s="78">
        <f>BS49+BS50</f>
        <v>0</v>
      </c>
      <c r="BT51" s="77">
        <f>BT49+BT50</f>
        <v>0</v>
      </c>
      <c r="BU51" s="85"/>
      <c r="BV51" s="85">
        <f>BV49+BV50</f>
        <v>175000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380589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49361</v>
      </c>
      <c r="K53" s="86">
        <f t="shared" si="11"/>
        <v>0</v>
      </c>
      <c r="L53" s="86">
        <f t="shared" si="11"/>
        <v>0</v>
      </c>
      <c r="M53" s="86">
        <f t="shared" si="11"/>
        <v>107365</v>
      </c>
      <c r="N53" s="86">
        <f t="shared" si="11"/>
        <v>0</v>
      </c>
      <c r="O53" s="86">
        <f t="shared" si="11"/>
        <v>0</v>
      </c>
      <c r="P53" s="86">
        <f t="shared" si="11"/>
        <v>9200</v>
      </c>
      <c r="Q53" s="86">
        <f t="shared" si="11"/>
        <v>0</v>
      </c>
      <c r="R53" s="86">
        <f t="shared" si="11"/>
        <v>0</v>
      </c>
      <c r="S53" s="86">
        <f t="shared" si="11"/>
        <v>20754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225492</v>
      </c>
      <c r="AC53" s="86">
        <f t="shared" si="11"/>
        <v>0</v>
      </c>
      <c r="AD53" s="86">
        <f t="shared" si="11"/>
        <v>0</v>
      </c>
      <c r="AE53" s="86">
        <f t="shared" si="11"/>
        <v>74687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57965</v>
      </c>
      <c r="AL53" s="86">
        <f t="shared" si="11"/>
        <v>0</v>
      </c>
      <c r="AM53" s="86">
        <f t="shared" si="11"/>
        <v>0</v>
      </c>
      <c r="AN53" s="86">
        <f t="shared" si="11"/>
        <v>1400</v>
      </c>
      <c r="AO53" s="86">
        <f t="shared" si="11"/>
        <v>0</v>
      </c>
      <c r="AP53" s="86">
        <f t="shared" si="11"/>
        <v>0</v>
      </c>
      <c r="AQ53" s="86">
        <f t="shared" si="11"/>
        <v>1900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28980</v>
      </c>
      <c r="BJ53" s="86">
        <f t="shared" si="11"/>
        <v>0</v>
      </c>
      <c r="BK53" s="86">
        <f t="shared" si="11"/>
        <v>0</v>
      </c>
      <c r="BL53" s="86">
        <f t="shared" si="11"/>
        <v>56995</v>
      </c>
      <c r="BM53" s="86">
        <f t="shared" si="11"/>
        <v>0</v>
      </c>
      <c r="BN53" s="86">
        <f t="shared" si="11"/>
        <v>0</v>
      </c>
      <c r="BO53" s="86">
        <f t="shared" si="11"/>
        <v>200200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1389888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2020-09-30T07:37:49Z</dcterms:modified>
  <cp:category/>
  <cp:version/>
  <cp:contentType/>
  <cp:contentStatus/>
</cp:coreProperties>
</file>