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<sst xmlns="http://schemas.openxmlformats.org/spreadsheetml/2006/main" count="870" uniqueCount="151">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</sst>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0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142454</v>
      </c>
      <c r="E10" s="45">
        <v>245696.15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500</v>
      </c>
      <c r="E13" s="45">
        <v>500</v>
      </c>
    </row>
    <row r="14" spans="2:5" ht="14.25">
      <c r="B14" s="13">
        <v>10301</v>
      </c>
      <c r="C14" s="54" t="s">
        <v>11</v>
      </c>
      <c r="D14" s="39">
        <v>78528</v>
      </c>
      <c r="E14" s="45">
        <v>80954.65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221482</v>
      </c>
      <c r="E16" s="51">
        <f>E10+E11+E12+E13+E14+E15</f>
        <v>327150.8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44774</v>
      </c>
      <c r="E18" s="45">
        <v>46508.69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44774</v>
      </c>
      <c r="E23" s="51">
        <f>E18+E19+E20+E21+E22</f>
        <v>46508.69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20960</v>
      </c>
      <c r="E25" s="45">
        <v>23404.62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</v>
      </c>
      <c r="E27" s="45">
        <v>50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3500</v>
      </c>
      <c r="E29" s="50">
        <v>7238.6900000000005</v>
      </c>
    </row>
    <row r="30" spans="2:5" ht="15" thickBot="1">
      <c r="B30" s="16">
        <v>30000</v>
      </c>
      <c r="C30" s="15" t="s">
        <v>32</v>
      </c>
      <c r="D30" s="48">
        <f>D25+D26+D27+D28+D29</f>
        <v>24510</v>
      </c>
      <c r="E30" s="51">
        <f>E25+E26+E27+E28+E29</f>
        <v>30693.309999999998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20000</v>
      </c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>
        <v>15000</v>
      </c>
      <c r="E36" s="50">
        <v>15000</v>
      </c>
    </row>
    <row r="37" spans="2:5" ht="1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35000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99000</v>
      </c>
      <c r="E54" s="45">
        <v>108281.89</v>
      </c>
    </row>
    <row r="55" spans="2:5" ht="14.25">
      <c r="B55" s="13">
        <v>90200</v>
      </c>
      <c r="C55" s="54" t="s">
        <v>62</v>
      </c>
      <c r="D55" s="61">
        <v>22000</v>
      </c>
      <c r="E55" s="62">
        <v>32742.61</v>
      </c>
    </row>
    <row r="56" spans="2:5" ht="15" thickBot="1">
      <c r="B56" s="16">
        <v>90000</v>
      </c>
      <c r="C56" s="15" t="s">
        <v>63</v>
      </c>
      <c r="D56" s="48">
        <f>D54+D55</f>
        <v>121000</v>
      </c>
      <c r="E56" s="51">
        <f>E54+E55</f>
        <v>141024.5</v>
      </c>
    </row>
    <row r="57" spans="2:5" ht="15" thickBot="1" thickTop="1">
      <c r="B57" s="109" t="s">
        <v>64</v>
      </c>
      <c r="C57" s="110"/>
      <c r="D57" s="52">
        <f>D16+D23+D30+D37+D43+D49+D52+D56</f>
        <v>726766</v>
      </c>
      <c r="E57" s="55">
        <f>E16+E23+E30+E37+E43+E49+E52+E56</f>
        <v>880377.3</v>
      </c>
    </row>
    <row r="58" spans="2:5" ht="15" thickBot="1" thickTop="1">
      <c r="B58" s="109" t="s">
        <v>65</v>
      </c>
      <c r="C58" s="110"/>
      <c r="D58" s="52">
        <f>D57+D5+D6+D7+D8</f>
        <v>726766</v>
      </c>
      <c r="E58" s="55">
        <f>E57+E5+E6+E7+E8</f>
        <v>880377.3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143374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500</v>
      </c>
      <c r="E13" s="45"/>
    </row>
    <row r="14" spans="2:5" ht="14.25">
      <c r="B14" s="13">
        <v>10301</v>
      </c>
      <c r="C14" s="54" t="s">
        <v>11</v>
      </c>
      <c r="D14" s="39">
        <v>79639.29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223513.28999999998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44074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44074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29710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32760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>
        <v>5000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300000</v>
      </c>
      <c r="E51" s="62"/>
    </row>
    <row r="52" spans="2:5" ht="1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99000</v>
      </c>
      <c r="E54" s="45"/>
    </row>
    <row r="55" spans="2:5" ht="14.25">
      <c r="B55" s="13">
        <v>90200</v>
      </c>
      <c r="C55" s="54" t="s">
        <v>62</v>
      </c>
      <c r="D55" s="61">
        <v>22000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121000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726347.29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726347.29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144813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600</v>
      </c>
      <c r="E13" s="45"/>
    </row>
    <row r="14" spans="2:5" ht="14.25">
      <c r="B14" s="13">
        <v>10301</v>
      </c>
      <c r="C14" s="54" t="s">
        <v>11</v>
      </c>
      <c r="D14" s="39">
        <v>81757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227170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42862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42862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18560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3500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22110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>
        <v>15000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300000</v>
      </c>
      <c r="E51" s="62"/>
    </row>
    <row r="52" spans="2:5" ht="1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99000</v>
      </c>
      <c r="E54" s="45"/>
    </row>
    <row r="55" spans="2:5" ht="14.25">
      <c r="B55" s="13">
        <v>90200</v>
      </c>
      <c r="C55" s="54" t="s">
        <v>62</v>
      </c>
      <c r="D55" s="61">
        <v>22000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121000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728142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728142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1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63442</v>
      </c>
      <c r="E10" s="89">
        <v>0</v>
      </c>
      <c r="F10" s="90">
        <v>74991.35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29050</v>
      </c>
      <c r="AC10" s="89">
        <v>0</v>
      </c>
      <c r="AD10" s="90">
        <v>33431.74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92492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108423.09</v>
      </c>
    </row>
    <row r="11" spans="2:76" ht="14.25">
      <c r="B11" s="13">
        <v>102</v>
      </c>
      <c r="C11" s="25" t="s">
        <v>92</v>
      </c>
      <c r="D11" s="88">
        <v>4877</v>
      </c>
      <c r="E11" s="89">
        <v>0</v>
      </c>
      <c r="F11" s="90">
        <v>5737.530000000001</v>
      </c>
      <c r="G11" s="88"/>
      <c r="H11" s="89"/>
      <c r="I11" s="90"/>
      <c r="J11" s="97"/>
      <c r="K11" s="89"/>
      <c r="L11" s="101"/>
      <c r="M11" s="91">
        <v>265</v>
      </c>
      <c r="N11" s="89">
        <v>0</v>
      </c>
      <c r="O11" s="90">
        <v>265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1920</v>
      </c>
      <c r="AC11" s="89">
        <v>0</v>
      </c>
      <c r="AD11" s="90">
        <v>2211.2200000000003</v>
      </c>
      <c r="AE11" s="91">
        <v>208</v>
      </c>
      <c r="AF11" s="89">
        <v>0</v>
      </c>
      <c r="AG11" s="90">
        <v>208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7270</v>
      </c>
      <c r="BW11" s="77">
        <f t="shared" si="1"/>
        <v>0</v>
      </c>
      <c r="BX11" s="79">
        <f t="shared" si="2"/>
        <v>8421.75</v>
      </c>
    </row>
    <row r="12" spans="2:76" ht="14.25">
      <c r="B12" s="13">
        <v>103</v>
      </c>
      <c r="C12" s="25" t="s">
        <v>93</v>
      </c>
      <c r="D12" s="88">
        <v>35150</v>
      </c>
      <c r="E12" s="89">
        <v>0</v>
      </c>
      <c r="F12" s="90">
        <v>40453.88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41500</v>
      </c>
      <c r="AC12" s="89">
        <v>0</v>
      </c>
      <c r="AD12" s="90">
        <v>43200.9</v>
      </c>
      <c r="AE12" s="91">
        <v>22500</v>
      </c>
      <c r="AF12" s="89">
        <v>0</v>
      </c>
      <c r="AG12" s="90">
        <v>26669.52</v>
      </c>
      <c r="AH12" s="91"/>
      <c r="AI12" s="89"/>
      <c r="AJ12" s="90"/>
      <c r="AK12" s="91">
        <v>500</v>
      </c>
      <c r="AL12" s="89">
        <v>0</v>
      </c>
      <c r="AM12" s="90">
        <v>553.6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99650</v>
      </c>
      <c r="BW12" s="77">
        <f t="shared" si="1"/>
        <v>0</v>
      </c>
      <c r="BX12" s="79">
        <f t="shared" si="2"/>
        <v>110877.90000000001</v>
      </c>
    </row>
    <row r="13" spans="2:76" ht="14.25">
      <c r="B13" s="13">
        <v>104</v>
      </c>
      <c r="C13" s="25" t="s">
        <v>19</v>
      </c>
      <c r="D13" s="88">
        <v>36162</v>
      </c>
      <c r="E13" s="89">
        <v>0</v>
      </c>
      <c r="F13" s="90">
        <v>40014.8</v>
      </c>
      <c r="G13" s="88"/>
      <c r="H13" s="89"/>
      <c r="I13" s="90"/>
      <c r="J13" s="97">
        <v>150</v>
      </c>
      <c r="K13" s="89">
        <v>0</v>
      </c>
      <c r="L13" s="101">
        <v>150</v>
      </c>
      <c r="M13" s="91">
        <v>0</v>
      </c>
      <c r="N13" s="89">
        <v>0</v>
      </c>
      <c r="O13" s="90">
        <v>0</v>
      </c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184</v>
      </c>
      <c r="AC13" s="89">
        <v>0</v>
      </c>
      <c r="AD13" s="90">
        <v>551.9300000000001</v>
      </c>
      <c r="AE13" s="91"/>
      <c r="AF13" s="89"/>
      <c r="AG13" s="90"/>
      <c r="AH13" s="91"/>
      <c r="AI13" s="89"/>
      <c r="AJ13" s="90"/>
      <c r="AK13" s="91">
        <v>7825</v>
      </c>
      <c r="AL13" s="89">
        <v>0</v>
      </c>
      <c r="AM13" s="90">
        <v>7825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44321</v>
      </c>
      <c r="BW13" s="77">
        <f t="shared" si="1"/>
        <v>0</v>
      </c>
      <c r="BX13" s="79">
        <f t="shared" si="2"/>
        <v>48541.73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9355</v>
      </c>
      <c r="BM16" s="89">
        <v>0</v>
      </c>
      <c r="BN16" s="90">
        <v>9359.33</v>
      </c>
      <c r="BO16" s="91"/>
      <c r="BP16" s="89"/>
      <c r="BQ16" s="90"/>
      <c r="BR16" s="97"/>
      <c r="BS16" s="89"/>
      <c r="BT16" s="101"/>
      <c r="BU16" s="76"/>
      <c r="BV16" s="85">
        <f t="shared" si="0"/>
        <v>9355</v>
      </c>
      <c r="BW16" s="77">
        <f t="shared" si="1"/>
        <v>0</v>
      </c>
      <c r="BX16" s="79">
        <f t="shared" si="2"/>
        <v>9359.33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500</v>
      </c>
      <c r="E18" s="89">
        <v>0</v>
      </c>
      <c r="F18" s="90">
        <v>531.37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531.37</v>
      </c>
    </row>
    <row r="19" spans="2:76" ht="14.25">
      <c r="B19" s="13">
        <v>110</v>
      </c>
      <c r="C19" s="25" t="s">
        <v>98</v>
      </c>
      <c r="D19" s="88">
        <v>5653</v>
      </c>
      <c r="E19" s="89">
        <v>0</v>
      </c>
      <c r="F19" s="90">
        <v>5653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12825</v>
      </c>
      <c r="BJ19" s="89">
        <v>0</v>
      </c>
      <c r="BK19" s="101">
        <v>2265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18478</v>
      </c>
      <c r="BW19" s="77">
        <f t="shared" si="1"/>
        <v>0</v>
      </c>
      <c r="BX19" s="79">
        <f t="shared" si="2"/>
        <v>7918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145784</v>
      </c>
      <c r="E20" s="78">
        <f t="shared" si="3"/>
        <v>0</v>
      </c>
      <c r="F20" s="79">
        <f t="shared" si="3"/>
        <v>167381.93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150</v>
      </c>
      <c r="K20" s="78">
        <f t="shared" si="3"/>
        <v>0</v>
      </c>
      <c r="L20" s="77">
        <f t="shared" si="3"/>
        <v>150</v>
      </c>
      <c r="M20" s="98">
        <f t="shared" si="3"/>
        <v>265</v>
      </c>
      <c r="N20" s="78">
        <f t="shared" si="3"/>
        <v>0</v>
      </c>
      <c r="O20" s="77">
        <f t="shared" si="3"/>
        <v>265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72654</v>
      </c>
      <c r="AC20" s="78">
        <f t="shared" si="3"/>
        <v>0</v>
      </c>
      <c r="AD20" s="77">
        <f t="shared" si="3"/>
        <v>79395.79</v>
      </c>
      <c r="AE20" s="98">
        <f t="shared" si="3"/>
        <v>22708</v>
      </c>
      <c r="AF20" s="78">
        <f t="shared" si="3"/>
        <v>0</v>
      </c>
      <c r="AG20" s="77">
        <f t="shared" si="3"/>
        <v>26877.52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8325</v>
      </c>
      <c r="AL20" s="78">
        <f t="shared" si="3"/>
        <v>0</v>
      </c>
      <c r="AM20" s="77">
        <f t="shared" si="3"/>
        <v>8378.6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12825</v>
      </c>
      <c r="BJ20" s="78">
        <f t="shared" si="3"/>
        <v>0</v>
      </c>
      <c r="BK20" s="77">
        <f t="shared" si="3"/>
        <v>2265</v>
      </c>
      <c r="BL20" s="98">
        <f t="shared" si="3"/>
        <v>9355</v>
      </c>
      <c r="BM20" s="78">
        <f t="shared" si="3"/>
        <v>0</v>
      </c>
      <c r="BN20" s="77">
        <f t="shared" si="3"/>
        <v>9359.33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272066</v>
      </c>
      <c r="BW20" s="77">
        <f>BW10+BW11+BW12+BW13+BW14+BW15+BW16+BW17+BW18+BW19</f>
        <v>0</v>
      </c>
      <c r="BX20" s="95">
        <f>BX10+BX11+BX12+BX13+BX14+BX15+BX16+BX17+BX18+BX19</f>
        <v>294073.17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15000</v>
      </c>
      <c r="E24" s="89">
        <v>0</v>
      </c>
      <c r="F24" s="90">
        <v>26822.66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20252.62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15000</v>
      </c>
      <c r="BW24" s="77">
        <f t="shared" si="4"/>
        <v>0</v>
      </c>
      <c r="BX24" s="79">
        <f t="shared" si="4"/>
        <v>47075.28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4922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4922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15000</v>
      </c>
      <c r="E28" s="78">
        <f t="shared" si="5"/>
        <v>0</v>
      </c>
      <c r="F28" s="79">
        <f t="shared" si="5"/>
        <v>26822.66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20252.62</v>
      </c>
      <c r="AB28" s="98">
        <f t="shared" si="5"/>
        <v>0</v>
      </c>
      <c r="AC28" s="78">
        <f t="shared" si="5"/>
        <v>0</v>
      </c>
      <c r="AD28" s="77">
        <f t="shared" si="5"/>
        <v>4922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15000</v>
      </c>
      <c r="BW28" s="77">
        <f>BW23+BW24+BW25+BW26+BW27</f>
        <v>0</v>
      </c>
      <c r="BX28" s="95">
        <f>BX23+BX24+BX25+BX26+BX27</f>
        <v>51997.28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18700</v>
      </c>
      <c r="BM40" s="89">
        <v>0</v>
      </c>
      <c r="BN40" s="101">
        <v>18700.44</v>
      </c>
      <c r="BO40" s="97"/>
      <c r="BP40" s="89"/>
      <c r="BQ40" s="101"/>
      <c r="BR40" s="97"/>
      <c r="BS40" s="89"/>
      <c r="BT40" s="101"/>
      <c r="BU40" s="76"/>
      <c r="BV40" s="85">
        <f t="shared" si="10"/>
        <v>18700</v>
      </c>
      <c r="BW40" s="77">
        <f t="shared" si="10"/>
        <v>0</v>
      </c>
      <c r="BX40" s="79">
        <f t="shared" si="10"/>
        <v>18700.44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18700</v>
      </c>
      <c r="BM42" s="78">
        <f t="shared" si="12"/>
        <v>0</v>
      </c>
      <c r="BN42" s="77">
        <f t="shared" si="12"/>
        <v>18700.44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18700</v>
      </c>
      <c r="BW42" s="77">
        <f>BW38+BW39+BW40+BW41</f>
        <v>0</v>
      </c>
      <c r="BX42" s="95">
        <f>BX38+BX39+BX40+BX41</f>
        <v>18700.44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99000</v>
      </c>
      <c r="BS49" s="89">
        <v>0</v>
      </c>
      <c r="BT49" s="101">
        <v>108284.67</v>
      </c>
      <c r="BU49" s="76"/>
      <c r="BV49" s="85">
        <f aca="true" t="shared" si="15" ref="BV49:BX50">D49+G49+J49+M49+P49+S49+V49+Y49+AB49+AE49+AH49+AK49+AN49+AQ49+AT49+AW49+AZ49+BC49+BF49+BI49+BL49+BO49+BR49</f>
        <v>99000</v>
      </c>
      <c r="BW49" s="77">
        <f t="shared" si="15"/>
        <v>0</v>
      </c>
      <c r="BX49" s="79">
        <f t="shared" si="15"/>
        <v>108284.67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22000</v>
      </c>
      <c r="BS50" s="89">
        <v>0</v>
      </c>
      <c r="BT50" s="101">
        <v>34741.42</v>
      </c>
      <c r="BU50" s="76"/>
      <c r="BV50" s="85">
        <f t="shared" si="15"/>
        <v>22000</v>
      </c>
      <c r="BW50" s="77">
        <f t="shared" si="15"/>
        <v>0</v>
      </c>
      <c r="BX50" s="79">
        <f t="shared" si="15"/>
        <v>34741.42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121000</v>
      </c>
      <c r="BS51" s="78">
        <f>BS49+BS50</f>
        <v>0</v>
      </c>
      <c r="BT51" s="77">
        <f>BT49+BT50</f>
        <v>143026.09</v>
      </c>
      <c r="BU51" s="85"/>
      <c r="BV51" s="85">
        <f>BV49+BV50</f>
        <v>121000</v>
      </c>
      <c r="BW51" s="77">
        <f>BW49+BW50</f>
        <v>0</v>
      </c>
      <c r="BX51" s="95">
        <f>BX49+BX50</f>
        <v>143026.09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160784</v>
      </c>
      <c r="E53" s="86">
        <f t="shared" si="18"/>
        <v>0</v>
      </c>
      <c r="F53" s="86">
        <f t="shared" si="18"/>
        <v>194204.59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150</v>
      </c>
      <c r="K53" s="86">
        <f t="shared" si="18"/>
        <v>0</v>
      </c>
      <c r="L53" s="86">
        <f t="shared" si="18"/>
        <v>150</v>
      </c>
      <c r="M53" s="86">
        <f t="shared" si="18"/>
        <v>265</v>
      </c>
      <c r="N53" s="86">
        <f t="shared" si="18"/>
        <v>0</v>
      </c>
      <c r="O53" s="86">
        <f t="shared" si="18"/>
        <v>265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20252.62</v>
      </c>
      <c r="AB53" s="86">
        <f t="shared" si="18"/>
        <v>72654</v>
      </c>
      <c r="AC53" s="86">
        <f t="shared" si="18"/>
        <v>0</v>
      </c>
      <c r="AD53" s="86">
        <f t="shared" si="18"/>
        <v>84317.79</v>
      </c>
      <c r="AE53" s="86">
        <f t="shared" si="18"/>
        <v>22708</v>
      </c>
      <c r="AF53" s="86">
        <f t="shared" si="18"/>
        <v>0</v>
      </c>
      <c r="AG53" s="86">
        <f t="shared" si="18"/>
        <v>26877.52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8325</v>
      </c>
      <c r="AL53" s="86">
        <f t="shared" si="19"/>
        <v>0</v>
      </c>
      <c r="AM53" s="86">
        <f t="shared" si="19"/>
        <v>8378.6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12825</v>
      </c>
      <c r="BJ53" s="86">
        <f t="shared" si="19"/>
        <v>0</v>
      </c>
      <c r="BK53" s="86">
        <f t="shared" si="19"/>
        <v>2265</v>
      </c>
      <c r="BL53" s="86">
        <f t="shared" si="19"/>
        <v>28055</v>
      </c>
      <c r="BM53" s="86">
        <f t="shared" si="19"/>
        <v>0</v>
      </c>
      <c r="BN53" s="86">
        <f t="shared" si="19"/>
        <v>28059.769999999997</v>
      </c>
      <c r="BO53" s="86">
        <f t="shared" si="19"/>
        <v>300000</v>
      </c>
      <c r="BP53" s="86">
        <f t="shared" si="19"/>
        <v>0</v>
      </c>
      <c r="BQ53" s="86">
        <f t="shared" si="19"/>
        <v>300000</v>
      </c>
      <c r="BR53" s="86">
        <f t="shared" si="19"/>
        <v>121000</v>
      </c>
      <c r="BS53" s="86">
        <f t="shared" si="19"/>
        <v>0</v>
      </c>
      <c r="BT53" s="86">
        <f t="shared" si="19"/>
        <v>143026.09</v>
      </c>
      <c r="BU53" s="86">
        <f>BU8</f>
        <v>0</v>
      </c>
      <c r="BV53" s="102">
        <f>BV8+BV20+BV28+BV35+BV42+BV46+BV51</f>
        <v>726766</v>
      </c>
      <c r="BW53" s="87">
        <f>BW20+BW28+BW35+BW42+BW46+BW51</f>
        <v>0</v>
      </c>
      <c r="BX53" s="87">
        <f>BX20+BX28+BX35+BX42+BX46+BX51</f>
        <v>807796.9799999999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1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63442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29050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92492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4877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265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1920</v>
      </c>
      <c r="AC11" s="89">
        <v>0</v>
      </c>
      <c r="AD11" s="90"/>
      <c r="AE11" s="91">
        <v>208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7270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41726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43500</v>
      </c>
      <c r="AC12" s="89">
        <v>0</v>
      </c>
      <c r="AD12" s="90"/>
      <c r="AE12" s="91">
        <v>22500</v>
      </c>
      <c r="AF12" s="89">
        <v>0</v>
      </c>
      <c r="AG12" s="90"/>
      <c r="AH12" s="91"/>
      <c r="AI12" s="89"/>
      <c r="AJ12" s="90"/>
      <c r="AK12" s="91">
        <v>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108226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35662</v>
      </c>
      <c r="E13" s="89">
        <v>0</v>
      </c>
      <c r="F13" s="90"/>
      <c r="G13" s="88"/>
      <c r="H13" s="89"/>
      <c r="I13" s="90"/>
      <c r="J13" s="97">
        <v>150</v>
      </c>
      <c r="K13" s="89">
        <v>0</v>
      </c>
      <c r="L13" s="101"/>
      <c r="M13" s="91">
        <v>0</v>
      </c>
      <c r="N13" s="89">
        <v>0</v>
      </c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184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7825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43821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8577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8577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5690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13071.29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18761.29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153397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150</v>
      </c>
      <c r="K20" s="78">
        <f t="shared" si="1"/>
        <v>0</v>
      </c>
      <c r="L20" s="77">
        <f t="shared" si="1"/>
        <v>0</v>
      </c>
      <c r="M20" s="98">
        <f t="shared" si="1"/>
        <v>265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74654</v>
      </c>
      <c r="AC20" s="78">
        <f t="shared" si="1"/>
        <v>0</v>
      </c>
      <c r="AD20" s="77">
        <f t="shared" si="1"/>
        <v>0</v>
      </c>
      <c r="AE20" s="98">
        <f t="shared" si="1"/>
        <v>22708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8325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13071.29</v>
      </c>
      <c r="BJ20" s="78">
        <f t="shared" si="1"/>
        <v>0</v>
      </c>
      <c r="BK20" s="77">
        <f t="shared" si="1"/>
        <v>0</v>
      </c>
      <c r="BL20" s="98">
        <f t="shared" si="1"/>
        <v>8577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281147.29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19200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19200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19200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19200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99000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22000</v>
      </c>
      <c r="BS50" s="89">
        <v>0</v>
      </c>
      <c r="BT50" s="101"/>
      <c r="BU50" s="76"/>
      <c r="BV50" s="85">
        <f t="shared" si="9"/>
        <v>22000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121000</v>
      </c>
      <c r="BS51" s="78">
        <f>BS49+BS50</f>
        <v>0</v>
      </c>
      <c r="BT51" s="77">
        <f>BT49+BT50</f>
        <v>0</v>
      </c>
      <c r="BU51" s="85"/>
      <c r="BV51" s="85">
        <f>BV49+BV50</f>
        <v>121000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158397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150</v>
      </c>
      <c r="K53" s="86">
        <f t="shared" si="11"/>
        <v>0</v>
      </c>
      <c r="L53" s="86">
        <f t="shared" si="11"/>
        <v>0</v>
      </c>
      <c r="M53" s="86">
        <f t="shared" si="11"/>
        <v>265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74654</v>
      </c>
      <c r="AC53" s="86">
        <f t="shared" si="11"/>
        <v>0</v>
      </c>
      <c r="AD53" s="86">
        <f t="shared" si="11"/>
        <v>0</v>
      </c>
      <c r="AE53" s="86">
        <f t="shared" si="11"/>
        <v>22708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8325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13071.29</v>
      </c>
      <c r="BJ53" s="86">
        <f t="shared" si="11"/>
        <v>0</v>
      </c>
      <c r="BK53" s="86">
        <f t="shared" si="11"/>
        <v>0</v>
      </c>
      <c r="BL53" s="86">
        <f t="shared" si="11"/>
        <v>27777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726347.29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1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63442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29050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92492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4877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265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1920</v>
      </c>
      <c r="AC11" s="89">
        <v>0</v>
      </c>
      <c r="AD11" s="90"/>
      <c r="AE11" s="91">
        <v>208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7270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34459.08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43500</v>
      </c>
      <c r="AC12" s="89">
        <v>0</v>
      </c>
      <c r="AD12" s="90"/>
      <c r="AE12" s="91">
        <v>22500</v>
      </c>
      <c r="AF12" s="89">
        <v>0</v>
      </c>
      <c r="AG12" s="90"/>
      <c r="AH12" s="91"/>
      <c r="AI12" s="89"/>
      <c r="AJ12" s="90"/>
      <c r="AK12" s="91">
        <v>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100959.08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35662</v>
      </c>
      <c r="E13" s="89">
        <v>0</v>
      </c>
      <c r="F13" s="90"/>
      <c r="G13" s="88"/>
      <c r="H13" s="89"/>
      <c r="I13" s="90"/>
      <c r="J13" s="97">
        <v>150</v>
      </c>
      <c r="K13" s="89">
        <v>0</v>
      </c>
      <c r="L13" s="101"/>
      <c r="M13" s="91">
        <v>0</v>
      </c>
      <c r="N13" s="89">
        <v>0</v>
      </c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184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7825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43821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7893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7893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5653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14153.92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19806.92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144593.08000000002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150</v>
      </c>
      <c r="K20" s="78">
        <f t="shared" si="1"/>
        <v>0</v>
      </c>
      <c r="L20" s="77">
        <f t="shared" si="1"/>
        <v>0</v>
      </c>
      <c r="M20" s="98">
        <f t="shared" si="1"/>
        <v>265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74654</v>
      </c>
      <c r="AC20" s="78">
        <f t="shared" si="1"/>
        <v>0</v>
      </c>
      <c r="AD20" s="77">
        <f t="shared" si="1"/>
        <v>0</v>
      </c>
      <c r="AE20" s="98">
        <f t="shared" si="1"/>
        <v>22708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8325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14153.92</v>
      </c>
      <c r="BJ20" s="78">
        <f t="shared" si="1"/>
        <v>0</v>
      </c>
      <c r="BK20" s="77">
        <f t="shared" si="1"/>
        <v>0</v>
      </c>
      <c r="BL20" s="98">
        <f t="shared" si="1"/>
        <v>7893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272742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15000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15000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19400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19400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99000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22000</v>
      </c>
      <c r="BS50" s="89">
        <v>0</v>
      </c>
      <c r="BT50" s="101"/>
      <c r="BU50" s="76"/>
      <c r="BV50" s="85">
        <f t="shared" si="9"/>
        <v>22000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121000</v>
      </c>
      <c r="BS51" s="78">
        <f>BS49+BS50</f>
        <v>0</v>
      </c>
      <c r="BT51" s="77">
        <f>BT49+BT50</f>
        <v>0</v>
      </c>
      <c r="BU51" s="85"/>
      <c r="BV51" s="85">
        <f>BV49+BV50</f>
        <v>121000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159593.08000000002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150</v>
      </c>
      <c r="K53" s="86">
        <f t="shared" si="11"/>
        <v>0</v>
      </c>
      <c r="L53" s="86">
        <f t="shared" si="11"/>
        <v>0</v>
      </c>
      <c r="M53" s="86">
        <f t="shared" si="11"/>
        <v>265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74654</v>
      </c>
      <c r="AC53" s="86">
        <f t="shared" si="11"/>
        <v>0</v>
      </c>
      <c r="AD53" s="86">
        <f t="shared" si="11"/>
        <v>0</v>
      </c>
      <c r="AE53" s="86">
        <f t="shared" si="11"/>
        <v>22708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8325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14153.92</v>
      </c>
      <c r="BJ53" s="86">
        <f t="shared" si="11"/>
        <v>0</v>
      </c>
      <c r="BK53" s="86">
        <f t="shared" si="11"/>
        <v>0</v>
      </c>
      <c r="BL53" s="86">
        <f t="shared" si="11"/>
        <v>27293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728142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1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2018-01-04T11:17:18Z</dcterms:modified>
  <cp:category/>
  <cp:version/>
  <cp:contentType/>
  <cp:contentStatus/>
</cp:coreProperties>
</file>