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<sst xmlns="http://schemas.openxmlformats.org/spreadsheetml/2006/main" count="870" uniqueCount="152">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</sst>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149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297522.9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17938058</v>
      </c>
      <c r="E18" s="45">
        <v>22895111.359999996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17938058</v>
      </c>
      <c r="E23" s="51">
        <f>E18+E19+E20+E21+E22</f>
        <v>22895111.359999996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500</v>
      </c>
      <c r="E27" s="45">
        <v>500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2837500</v>
      </c>
      <c r="E29" s="50">
        <v>4096061.57</v>
      </c>
    </row>
    <row r="30" spans="2:5" ht="15" thickBot="1">
      <c r="B30" s="16">
        <v>30000</v>
      </c>
      <c r="C30" s="15" t="s">
        <v>32</v>
      </c>
      <c r="D30" s="48">
        <f>D25+D26+D27+D28+D29</f>
        <v>2838000</v>
      </c>
      <c r="E30" s="51">
        <f>E25+E26+E27+E28+E29</f>
        <v>4096561.57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800844.49</v>
      </c>
      <c r="E33" s="59">
        <v>800844.49</v>
      </c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800844.49</v>
      </c>
      <c r="E37" s="51">
        <f>E32+E33+E34+E35+E36</f>
        <v>800844.49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5000000</v>
      </c>
      <c r="E51" s="62">
        <v>5000000</v>
      </c>
    </row>
    <row r="52" spans="2:5" ht="15" thickBot="1">
      <c r="B52" s="16">
        <v>70000</v>
      </c>
      <c r="C52" s="15" t="s">
        <v>58</v>
      </c>
      <c r="D52" s="48">
        <f>D51</f>
        <v>5000000</v>
      </c>
      <c r="E52" s="51">
        <f>E51</f>
        <v>5000000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2210000</v>
      </c>
      <c r="E54" s="45">
        <v>2210000</v>
      </c>
    </row>
    <row r="55" spans="2:5" ht="14.25">
      <c r="B55" s="13">
        <v>90200</v>
      </c>
      <c r="C55" s="54" t="s">
        <v>62</v>
      </c>
      <c r="D55" s="61">
        <v>0</v>
      </c>
      <c r="E55" s="62">
        <v>0</v>
      </c>
    </row>
    <row r="56" spans="2:5" ht="15" thickBot="1">
      <c r="B56" s="16">
        <v>90000</v>
      </c>
      <c r="C56" s="15" t="s">
        <v>63</v>
      </c>
      <c r="D56" s="48">
        <f>D54+D55</f>
        <v>2210000</v>
      </c>
      <c r="E56" s="51">
        <f>E54+E55</f>
        <v>2210000</v>
      </c>
    </row>
    <row r="57" spans="2:5" ht="15" thickBot="1" thickTop="1">
      <c r="B57" s="109" t="s">
        <v>64</v>
      </c>
      <c r="C57" s="110"/>
      <c r="D57" s="52">
        <f>D16+D23+D30+D37+D43+D49+D52+D56</f>
        <v>28786902.49</v>
      </c>
      <c r="E57" s="55">
        <f>E16+E23+E30+E37+E43+E49+E52+E56</f>
        <v>35002517.419999994</v>
      </c>
    </row>
    <row r="58" spans="2:5" ht="15" thickBot="1" thickTop="1">
      <c r="B58" s="109" t="s">
        <v>65</v>
      </c>
      <c r="C58" s="110"/>
      <c r="D58" s="52">
        <f>D57+D5+D6+D7+D8</f>
        <v>28786902.49</v>
      </c>
      <c r="E58" s="55">
        <f>E57+E5+E6+E7+E8</f>
        <v>35300040.31999999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149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19338058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19338058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2837500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2838000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1431107.25</v>
      </c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1431107.25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5000000</v>
      </c>
      <c r="E51" s="62"/>
    </row>
    <row r="52" spans="2:5" ht="1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2210000</v>
      </c>
      <c r="E54" s="45"/>
    </row>
    <row r="55" spans="2:5" ht="14.25">
      <c r="B55" s="13">
        <v>90200</v>
      </c>
      <c r="C55" s="54" t="s">
        <v>62</v>
      </c>
      <c r="D55" s="61">
        <v>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30817165.25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30817165.25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149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20838058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20838058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3001000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3001500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1387633.38</v>
      </c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1387633.38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5000000</v>
      </c>
      <c r="E51" s="62"/>
    </row>
    <row r="52" spans="2:5" ht="1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2210000</v>
      </c>
      <c r="E54" s="45"/>
    </row>
    <row r="55" spans="2:5" ht="14.25">
      <c r="B55" s="13">
        <v>90200</v>
      </c>
      <c r="C55" s="54" t="s">
        <v>62</v>
      </c>
      <c r="D55" s="61">
        <v>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32437191.38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32437191.38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103800</v>
      </c>
      <c r="E10" s="89">
        <v>0</v>
      </c>
      <c r="F10" s="90">
        <v>107222.6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34000</v>
      </c>
      <c r="AC10" s="89">
        <v>0</v>
      </c>
      <c r="AD10" s="90">
        <v>53426.93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137800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160649.53</v>
      </c>
    </row>
    <row r="11" spans="2:76" ht="14.25">
      <c r="B11" s="13">
        <v>102</v>
      </c>
      <c r="C11" s="25" t="s">
        <v>92</v>
      </c>
      <c r="D11" s="88">
        <v>1657000</v>
      </c>
      <c r="E11" s="89">
        <v>0</v>
      </c>
      <c r="F11" s="90">
        <v>1815974.01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3000</v>
      </c>
      <c r="AC11" s="89">
        <v>0</v>
      </c>
      <c r="AD11" s="90">
        <v>3000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1660000</v>
      </c>
      <c r="BW11" s="77">
        <f t="shared" si="1"/>
        <v>0</v>
      </c>
      <c r="BX11" s="79">
        <f t="shared" si="2"/>
        <v>1818974.01</v>
      </c>
    </row>
    <row r="12" spans="2:76" ht="14.25">
      <c r="B12" s="13">
        <v>103</v>
      </c>
      <c r="C12" s="25" t="s">
        <v>93</v>
      </c>
      <c r="D12" s="88">
        <v>73500</v>
      </c>
      <c r="E12" s="89">
        <v>0</v>
      </c>
      <c r="F12" s="90">
        <v>84020.73000000001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18240000</v>
      </c>
      <c r="AC12" s="89">
        <v>0</v>
      </c>
      <c r="AD12" s="90">
        <v>23459912.8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18313500</v>
      </c>
      <c r="BW12" s="77">
        <f t="shared" si="1"/>
        <v>0</v>
      </c>
      <c r="BX12" s="79">
        <f t="shared" si="2"/>
        <v>23543933.53</v>
      </c>
    </row>
    <row r="13" spans="2:76" ht="14.2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595614.85</v>
      </c>
      <c r="AC13" s="89">
        <v>0</v>
      </c>
      <c r="AD13" s="90">
        <v>691940.1499999999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595614.85</v>
      </c>
      <c r="BW13" s="77">
        <f t="shared" si="1"/>
        <v>0</v>
      </c>
      <c r="BX13" s="79">
        <f t="shared" si="2"/>
        <v>691940.1499999999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69143.15</v>
      </c>
      <c r="BJ19" s="89">
        <v>0</v>
      </c>
      <c r="BK19" s="101">
        <v>80000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69143.15</v>
      </c>
      <c r="BW19" s="77">
        <f t="shared" si="1"/>
        <v>0</v>
      </c>
      <c r="BX19" s="79">
        <f t="shared" si="2"/>
        <v>80000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1834300</v>
      </c>
      <c r="E20" s="78">
        <f t="shared" si="3"/>
        <v>0</v>
      </c>
      <c r="F20" s="79">
        <f t="shared" si="3"/>
        <v>2007217.34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18872614.85</v>
      </c>
      <c r="AC20" s="78">
        <f t="shared" si="3"/>
        <v>0</v>
      </c>
      <c r="AD20" s="77">
        <f t="shared" si="3"/>
        <v>24208279.88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69143.15</v>
      </c>
      <c r="BJ20" s="78">
        <f t="shared" si="3"/>
        <v>0</v>
      </c>
      <c r="BK20" s="77">
        <f t="shared" si="3"/>
        <v>80000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20776058</v>
      </c>
      <c r="BW20" s="77">
        <f>BW10+BW11+BW12+BW13+BW14+BW15+BW16+BW17+BW18+BW19</f>
        <v>0</v>
      </c>
      <c r="BX20" s="95">
        <f>BX10+BX11+BX12+BX13+BX14+BX15+BX16+BX17+BX18+BX19</f>
        <v>26295497.22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800844.49</v>
      </c>
      <c r="AC24" s="89">
        <v>0</v>
      </c>
      <c r="AD24" s="101">
        <v>826908.39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800844.49</v>
      </c>
      <c r="BW24" s="77">
        <f t="shared" si="4"/>
        <v>0</v>
      </c>
      <c r="BX24" s="79">
        <f t="shared" si="4"/>
        <v>826908.39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1790.33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1790.33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800844.49</v>
      </c>
      <c r="AC28" s="78">
        <f t="shared" si="5"/>
        <v>0</v>
      </c>
      <c r="AD28" s="77">
        <f t="shared" si="5"/>
        <v>828698.72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800844.49</v>
      </c>
      <c r="BW28" s="77">
        <f>BW23+BW24+BW25+BW26+BW27</f>
        <v>0</v>
      </c>
      <c r="BX28" s="95">
        <f>BX23+BX24+BX25+BX26+BX27</f>
        <v>828698.72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5000000</v>
      </c>
      <c r="BP45" s="89">
        <v>0</v>
      </c>
      <c r="BQ45" s="101">
        <v>5000000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5000000</v>
      </c>
      <c r="BP46" s="78">
        <f>BP45</f>
        <v>0</v>
      </c>
      <c r="BQ46" s="95">
        <f>BQ45</f>
        <v>5000000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5000000</v>
      </c>
      <c r="BW46" s="77">
        <f>BW45</f>
        <v>0</v>
      </c>
      <c r="BX46" s="95">
        <f>BX45</f>
        <v>5000000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2210000</v>
      </c>
      <c r="BS49" s="89">
        <v>0</v>
      </c>
      <c r="BT49" s="101">
        <v>2316058.19</v>
      </c>
      <c r="BU49" s="76"/>
      <c r="BV49" s="85">
        <f aca="true" t="shared" si="15" ref="BV49:BX50">D49+G49+J49+M49+P49+S49+V49+Y49+AB49+AE49+AH49+AK49+AN49+AQ49+AT49+AW49+AZ49+BC49+BF49+BI49+BL49+BO49+BR49</f>
        <v>2210000</v>
      </c>
      <c r="BW49" s="77">
        <f t="shared" si="15"/>
        <v>0</v>
      </c>
      <c r="BX49" s="79">
        <f t="shared" si="15"/>
        <v>2316058.19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2210000</v>
      </c>
      <c r="BS51" s="78">
        <f>BS49+BS50</f>
        <v>0</v>
      </c>
      <c r="BT51" s="77">
        <f>BT49+BT50</f>
        <v>2316058.19</v>
      </c>
      <c r="BU51" s="85"/>
      <c r="BV51" s="85">
        <f>BV49+BV50</f>
        <v>2210000</v>
      </c>
      <c r="BW51" s="77">
        <f>BW49+BW50</f>
        <v>0</v>
      </c>
      <c r="BX51" s="95">
        <f>BX49+BX50</f>
        <v>2316058.19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1834300</v>
      </c>
      <c r="E53" s="86">
        <f t="shared" si="18"/>
        <v>0</v>
      </c>
      <c r="F53" s="86">
        <f t="shared" si="18"/>
        <v>2007217.34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19673459.34</v>
      </c>
      <c r="AC53" s="86">
        <f t="shared" si="18"/>
        <v>0</v>
      </c>
      <c r="AD53" s="86">
        <f t="shared" si="18"/>
        <v>25036978.599999998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69143.15</v>
      </c>
      <c r="BJ53" s="86">
        <f t="shared" si="19"/>
        <v>0</v>
      </c>
      <c r="BK53" s="86">
        <f t="shared" si="19"/>
        <v>80000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5000000</v>
      </c>
      <c r="BP53" s="86">
        <f t="shared" si="19"/>
        <v>0</v>
      </c>
      <c r="BQ53" s="86">
        <f t="shared" si="19"/>
        <v>5000000</v>
      </c>
      <c r="BR53" s="86">
        <f t="shared" si="19"/>
        <v>2210000</v>
      </c>
      <c r="BS53" s="86">
        <f t="shared" si="19"/>
        <v>0</v>
      </c>
      <c r="BT53" s="86">
        <f t="shared" si="19"/>
        <v>2316058.19</v>
      </c>
      <c r="BU53" s="86">
        <f>BU8</f>
        <v>0</v>
      </c>
      <c r="BV53" s="102">
        <f>BV8+BV20+BV28+BV35+BV42+BV46+BV51</f>
        <v>28786902.49</v>
      </c>
      <c r="BW53" s="87">
        <f>BW20+BW28+BW35+BW42+BW46+BW51</f>
        <v>0</v>
      </c>
      <c r="BX53" s="87">
        <f>BX20+BX28+BX35+BX42+BX46+BX51</f>
        <v>34440254.129999995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103800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137800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1657000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1660000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73500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19640000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19713500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595614.85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595614.85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69143.15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69143.15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1834300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20272614.85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69143.15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22176058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1431107.25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1431107.25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1431107.25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1431107.25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2210000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2210000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2210000</v>
      </c>
      <c r="BS51" s="78">
        <f>BS49+BS50</f>
        <v>0</v>
      </c>
      <c r="BT51" s="77">
        <f>BT49+BT50</f>
        <v>0</v>
      </c>
      <c r="BU51" s="85"/>
      <c r="BV51" s="85">
        <f>BV49+BV50</f>
        <v>2210000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1834300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21703722.1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69143.15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5000000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30817165.25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103800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137800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1657000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1660000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73500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21190000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21263500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708608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708608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69650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69650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1834300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21935608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69650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23839558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1387633.38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1387633.38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1387633.38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1387633.38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2210000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2210000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2210000</v>
      </c>
      <c r="BS51" s="78">
        <f>BS49+BS50</f>
        <v>0</v>
      </c>
      <c r="BT51" s="77">
        <f>BT49+BT50</f>
        <v>0</v>
      </c>
      <c r="BU51" s="85"/>
      <c r="BV51" s="85">
        <f>BV49+BV50</f>
        <v>2210000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1834300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23323241.38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69650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5000000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32437191.38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2024-02-06T11:29:52Z</dcterms:modified>
  <cp:category/>
  <cp:version/>
  <cp:contentType/>
  <cp:contentStatus/>
</cp:coreProperties>
</file>