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<sst xmlns="http://schemas.openxmlformats.org/spreadsheetml/2006/main" count="870" uniqueCount="151">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</sst>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134550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586499.01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15330558</v>
      </c>
      <c r="E18" s="45">
        <v>19718523.620000005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15330558</v>
      </c>
      <c r="E23" s="51">
        <f>E18+E19+E20+E21+E22</f>
        <v>19718523.620000005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3093065</v>
      </c>
      <c r="E29" s="50">
        <v>3516750.74</v>
      </c>
    </row>
    <row r="30" spans="2:5" ht="15.75" thickBot="1">
      <c r="B30" s="16">
        <v>30000</v>
      </c>
      <c r="C30" s="15" t="s">
        <v>32</v>
      </c>
      <c r="D30" s="48">
        <f>D25+D26+D27+D28+D29</f>
        <v>3093565</v>
      </c>
      <c r="E30" s="51">
        <f>E25+E26+E27+E28+E29</f>
        <v>3517250.74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501885</v>
      </c>
      <c r="E33" s="58">
        <v>501885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501885</v>
      </c>
      <c r="E37" s="51">
        <f>E32+E33+E34+E35+E36</f>
        <v>501885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>
        <v>5000000</v>
      </c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5000000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>
        <v>2517247.92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2517247.92</v>
      </c>
    </row>
    <row r="57" spans="2:5" ht="16.5" thickBot="1" thickTop="1">
      <c r="B57" s="110" t="s">
        <v>64</v>
      </c>
      <c r="C57" s="111"/>
      <c r="D57" s="52">
        <f>D16+D23+D30+D37+D43+D49+D52+D56</f>
        <v>26136008</v>
      </c>
      <c r="E57" s="55">
        <f>E16+E23+E30+E37+E43+E49+E52+E56</f>
        <v>31254907.28000001</v>
      </c>
    </row>
    <row r="58" spans="2:5" ht="16.5" thickBot="1" thickTop="1">
      <c r="B58" s="110" t="s">
        <v>65</v>
      </c>
      <c r="C58" s="111"/>
      <c r="D58" s="52">
        <f>D57+D5+D6+D7+D8</f>
        <v>26270558</v>
      </c>
      <c r="E58" s="55">
        <f>E57+E5+E6+E7+E8</f>
        <v>31841406.29000001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15493558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15493558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3001000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3001500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25705058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25705058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15493558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15493558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3001000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3001500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5000000</v>
      </c>
      <c r="E51" s="61"/>
    </row>
    <row r="52" spans="2:5" ht="15.75" thickBot="1">
      <c r="B52" s="16">
        <v>70000</v>
      </c>
      <c r="C52" s="15" t="s">
        <v>58</v>
      </c>
      <c r="D52" s="48">
        <f>D51</f>
        <v>5000000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2210000</v>
      </c>
      <c r="E54" s="45"/>
    </row>
    <row r="55" spans="2:5" ht="15">
      <c r="B55" s="13">
        <v>90200</v>
      </c>
      <c r="C55" s="54" t="s">
        <v>62</v>
      </c>
      <c r="D55" s="60">
        <v>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2210000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25705058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25705058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>
        <v>111636.18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63500</v>
      </c>
      <c r="AC10" s="88">
        <v>0</v>
      </c>
      <c r="AD10" s="89">
        <v>67455.72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167300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179091.9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>
        <v>1657000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4500</v>
      </c>
      <c r="AC11" s="88">
        <v>0</v>
      </c>
      <c r="AD11" s="89">
        <v>4500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1661500</v>
      </c>
      <c r="BW11" s="76">
        <f t="shared" si="1"/>
        <v>0</v>
      </c>
      <c r="BX11" s="78">
        <f t="shared" si="2"/>
        <v>1661500</v>
      </c>
    </row>
    <row r="12" spans="2:76" ht="15">
      <c r="B12" s="13">
        <v>103</v>
      </c>
      <c r="C12" s="25" t="s">
        <v>93</v>
      </c>
      <c r="D12" s="87">
        <v>66350</v>
      </c>
      <c r="E12" s="88">
        <v>0</v>
      </c>
      <c r="F12" s="89">
        <v>94060.11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15470000</v>
      </c>
      <c r="AC12" s="88">
        <v>0</v>
      </c>
      <c r="AD12" s="89">
        <v>19594611.729999997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15536350</v>
      </c>
      <c r="BW12" s="76">
        <f t="shared" si="1"/>
        <v>0</v>
      </c>
      <c r="BX12" s="78">
        <f t="shared" si="2"/>
        <v>19688671.839999996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777000</v>
      </c>
      <c r="AC13" s="88">
        <v>0</v>
      </c>
      <c r="AD13" s="89">
        <v>1776252.43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777000</v>
      </c>
      <c r="BW13" s="76">
        <f t="shared" si="1"/>
        <v>0</v>
      </c>
      <c r="BX13" s="78">
        <f t="shared" si="2"/>
        <v>1776252.43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189908</v>
      </c>
      <c r="BJ19" s="88">
        <v>0</v>
      </c>
      <c r="BK19" s="100">
        <v>60000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189908</v>
      </c>
      <c r="BW19" s="76">
        <f t="shared" si="1"/>
        <v>0</v>
      </c>
      <c r="BX19" s="78">
        <f t="shared" si="2"/>
        <v>60000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1827150</v>
      </c>
      <c r="E20" s="77">
        <f t="shared" si="3"/>
        <v>0</v>
      </c>
      <c r="F20" s="78">
        <f t="shared" si="3"/>
        <v>1862696.29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16315000</v>
      </c>
      <c r="AC20" s="77">
        <f t="shared" si="3"/>
        <v>0</v>
      </c>
      <c r="AD20" s="76">
        <f t="shared" si="3"/>
        <v>21442819.879999995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189908</v>
      </c>
      <c r="BJ20" s="77">
        <f t="shared" si="3"/>
        <v>0</v>
      </c>
      <c r="BK20" s="76">
        <f t="shared" si="3"/>
        <v>60000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18332058</v>
      </c>
      <c r="BW20" s="76">
        <f>BW10+BW11+BW12+BW13+BW14+BW15+BW16+BW17+BW18+BW19</f>
        <v>0</v>
      </c>
      <c r="BX20" s="94">
        <f>BX10+BX11+BX12+BX13+BX14+BX15+BX16+BX17+BX18+BX19</f>
        <v>23365516.169999994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728500</v>
      </c>
      <c r="AC24" s="88">
        <v>0</v>
      </c>
      <c r="AD24" s="100">
        <v>743900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728500</v>
      </c>
      <c r="BW24" s="76">
        <f t="shared" si="4"/>
        <v>0</v>
      </c>
      <c r="BX24" s="78">
        <f t="shared" si="4"/>
        <v>743900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1790.33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1790.33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728500</v>
      </c>
      <c r="AC28" s="77">
        <f t="shared" si="5"/>
        <v>0</v>
      </c>
      <c r="AD28" s="76">
        <f t="shared" si="5"/>
        <v>745690.33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728500</v>
      </c>
      <c r="BW28" s="76">
        <f>BW23+BW24+BW25+BW26+BW27</f>
        <v>0</v>
      </c>
      <c r="BX28" s="94">
        <f>BX23+BX24+BX25+BX26+BX27</f>
        <v>745690.33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>
        <v>5000000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5000000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5000000</v>
      </c>
      <c r="BP46" s="77">
        <f>BP45</f>
        <v>0</v>
      </c>
      <c r="BQ46" s="94">
        <f>BQ45</f>
        <v>5000000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5000000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>
        <v>2545884.58</v>
      </c>
      <c r="BU49" s="75"/>
      <c r="BV49" s="84">
        <f aca="true" t="shared" si="15" ref="BV49:BX50">D49+G49+J49+M49+P49+S49+V49+Y49+AB49+AE49+AH49+AK49+AN49+AQ49+AT49+AW49+AZ49+BC49+BF49+BI49+BL49+BO49+BR49</f>
        <v>2210000</v>
      </c>
      <c r="BW49" s="76">
        <f t="shared" si="15"/>
        <v>0</v>
      </c>
      <c r="BX49" s="78">
        <f t="shared" si="15"/>
        <v>2545884.58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2545884.58</v>
      </c>
      <c r="BU51" s="84"/>
      <c r="BV51" s="84">
        <f>BV49+BV50</f>
        <v>2210000</v>
      </c>
      <c r="BW51" s="76">
        <f>BW49+BW50</f>
        <v>0</v>
      </c>
      <c r="BX51" s="94">
        <f>BX49+BX50</f>
        <v>2545884.58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1827150</v>
      </c>
      <c r="E53" s="85">
        <f t="shared" si="18"/>
        <v>0</v>
      </c>
      <c r="F53" s="85">
        <f t="shared" si="18"/>
        <v>1862696.29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17043500</v>
      </c>
      <c r="AC53" s="85">
        <f t="shared" si="18"/>
        <v>0</v>
      </c>
      <c r="AD53" s="85">
        <f t="shared" si="18"/>
        <v>22188510.209999993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189908</v>
      </c>
      <c r="BJ53" s="85">
        <f t="shared" si="19"/>
        <v>0</v>
      </c>
      <c r="BK53" s="85">
        <f t="shared" si="19"/>
        <v>60000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5000000</v>
      </c>
      <c r="BP53" s="85">
        <f t="shared" si="19"/>
        <v>0</v>
      </c>
      <c r="BQ53" s="85">
        <f t="shared" si="19"/>
        <v>5000000</v>
      </c>
      <c r="BR53" s="85">
        <f t="shared" si="19"/>
        <v>2210000</v>
      </c>
      <c r="BS53" s="85">
        <f t="shared" si="19"/>
        <v>0</v>
      </c>
      <c r="BT53" s="85">
        <f t="shared" si="19"/>
        <v>2545884.58</v>
      </c>
      <c r="BU53" s="85">
        <f>BU8</f>
        <v>0</v>
      </c>
      <c r="BV53" s="101">
        <f>BV8+BV20+BV28+BV35+BV42+BV46+BV51</f>
        <v>26270558</v>
      </c>
      <c r="BW53" s="86">
        <f>BW20+BW28+BW35+BW42+BW46+BW51</f>
        <v>0</v>
      </c>
      <c r="BX53" s="86">
        <f>BX20+BX28+BX35+BX42+BX46+BX51</f>
        <v>31657091.07999999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63500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167300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4500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1661500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15633000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15698000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777000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777000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191258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191258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16478000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191258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18495058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16478000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191258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25705058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103800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63500</v>
      </c>
      <c r="AC10" s="88">
        <v>0</v>
      </c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167300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1657000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4500</v>
      </c>
      <c r="AC11" s="88">
        <v>0</v>
      </c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1661500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65000</v>
      </c>
      <c r="E12" s="88">
        <v>0</v>
      </c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15633000</v>
      </c>
      <c r="AC12" s="88">
        <v>0</v>
      </c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15698000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777000</v>
      </c>
      <c r="AC13" s="88">
        <v>0</v>
      </c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777000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191258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191258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1825800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16478000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191258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18495058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5000000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5000000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5000000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5000000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2210000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2210000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2210000</v>
      </c>
      <c r="BS51" s="77">
        <f>BS49+BS50</f>
        <v>0</v>
      </c>
      <c r="BT51" s="76">
        <f>BT49+BT50</f>
        <v>0</v>
      </c>
      <c r="BU51" s="84"/>
      <c r="BV51" s="84">
        <f>BV49+BV50</f>
        <v>2210000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1825800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16478000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191258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5000000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2210000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25705058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2019-01-08T10:07:35Z</dcterms:modified>
  <cp:category/>
  <cp:version/>
  <cp:contentType/>
  <cp:contentStatus/>
</cp:coreProperties>
</file>