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8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8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'Entrate_Rendiconto_2018'!$B$1:$E$59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'Spese_Rendiconto_2018'!$B$1:$BX$54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'Spese_Rendiconto_2018'!$B:$C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<sst xmlns="http://schemas.openxmlformats.org/spreadsheetml/2006/main" count="870" uniqueCount="149">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</sst>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indexed="22"/>
      </top>
      <bottom/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>
        <color indexed="22"/>
      </top>
      <bottom/>
    </border>
    <border>
      <left style="thin"/>
      <right style="double"/>
      <top style="thin">
        <color indexed="22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0" fillId="23" borderId="4" applyNumberFormat="0" applyFont="0" applyAlignment="0" applyProtection="0"/>
    <xf numFmtId="0" fontId="7" fillId="16" borderId="5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0" fillId="24" borderId="13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17" fillId="24" borderId="0" xfId="0" applyFont="1" applyFill="1" applyAlignment="1">
      <alignment/>
    </xf>
    <xf numFmtId="0" fontId="17" fillId="24" borderId="16" xfId="0" applyFont="1" applyFill="1" applyBorder="1" applyAlignment="1">
      <alignment/>
    </xf>
    <xf numFmtId="0" fontId="19" fillId="24" borderId="13" xfId="0" applyFont="1" applyFill="1" applyBorder="1" applyAlignment="1">
      <alignment horizontal="center"/>
    </xf>
    <xf numFmtId="0" fontId="17" fillId="24" borderId="14" xfId="0" applyFont="1" applyFill="1" applyBorder="1" applyAlignment="1">
      <alignment horizontal="center"/>
    </xf>
    <xf numFmtId="0" fontId="17" fillId="24" borderId="17" xfId="0" applyFont="1" applyFill="1" applyBorder="1" applyAlignment="1">
      <alignment horizontal="center"/>
    </xf>
    <xf numFmtId="0" fontId="19" fillId="24" borderId="18" xfId="0" applyFont="1" applyFill="1" applyBorder="1" applyAlignment="1">
      <alignment/>
    </xf>
    <xf numFmtId="0" fontId="18" fillId="24" borderId="19" xfId="0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0" fontId="20" fillId="24" borderId="0" xfId="0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8" fillId="4" borderId="20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/>
    </xf>
    <xf numFmtId="0" fontId="18" fillId="4" borderId="22" xfId="0" applyFont="1" applyFill="1" applyBorder="1" applyAlignment="1">
      <alignment horizontal="center" vertical="center"/>
    </xf>
    <xf numFmtId="0" fontId="17" fillId="24" borderId="23" xfId="0" applyFont="1" applyFill="1" applyBorder="1" applyAlignment="1">
      <alignment/>
    </xf>
    <xf numFmtId="0" fontId="18" fillId="24" borderId="23" xfId="0" applyFont="1" applyFill="1" applyBorder="1" applyAlignment="1">
      <alignment/>
    </xf>
    <xf numFmtId="0" fontId="17" fillId="24" borderId="24" xfId="0" applyFont="1" applyFill="1" applyBorder="1" applyAlignment="1">
      <alignment/>
    </xf>
    <xf numFmtId="0" fontId="18" fillId="24" borderId="25" xfId="0" applyFont="1" applyFill="1" applyBorder="1" applyAlignment="1">
      <alignment/>
    </xf>
    <xf numFmtId="0" fontId="21" fillId="4" borderId="26" xfId="0" applyFont="1" applyFill="1" applyBorder="1" applyAlignment="1">
      <alignment horizontal="center" vertical="center"/>
    </xf>
    <xf numFmtId="0" fontId="21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22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23" fillId="24" borderId="0" xfId="0" applyFont="1" applyFill="1" applyAlignment="1">
      <alignment horizontal="left" vertical="center"/>
    </xf>
    <xf numFmtId="4" fontId="17" fillId="24" borderId="32" xfId="0" applyNumberFormat="1" applyFont="1" applyFill="1" applyBorder="1" applyAlignment="1" applyProtection="1">
      <alignment/>
      <protection locked="0"/>
    </xf>
    <xf numFmtId="4" fontId="17" fillId="24" borderId="33" xfId="0" applyNumberFormat="1" applyFont="1" applyFill="1" applyBorder="1" applyAlignment="1">
      <alignment/>
    </xf>
    <xf numFmtId="4" fontId="17" fillId="24" borderId="34" xfId="0" applyNumberFormat="1" applyFont="1" applyFill="1" applyBorder="1" applyAlignment="1" applyProtection="1">
      <alignment/>
      <protection locked="0"/>
    </xf>
    <xf numFmtId="4" fontId="17" fillId="24" borderId="35" xfId="0" applyNumberFormat="1" applyFont="1" applyFill="1" applyBorder="1" applyAlignment="1">
      <alignment/>
    </xf>
    <xf numFmtId="4" fontId="17" fillId="24" borderId="12" xfId="0" applyNumberFormat="1" applyFont="1" applyFill="1" applyBorder="1" applyAlignment="1">
      <alignment/>
    </xf>
    <xf numFmtId="4" fontId="17" fillId="24" borderId="36" xfId="0" applyNumberFormat="1" applyFont="1" applyFill="1" applyBorder="1" applyAlignment="1" applyProtection="1">
      <alignment/>
      <protection locked="0"/>
    </xf>
    <xf numFmtId="4" fontId="17" fillId="24" borderId="32" xfId="0" applyNumberFormat="1" applyFont="1" applyFill="1" applyBorder="1" applyAlignment="1">
      <alignment/>
    </xf>
    <xf numFmtId="4" fontId="17" fillId="24" borderId="37" xfId="0" applyNumberFormat="1" applyFont="1" applyFill="1" applyBorder="1" applyAlignment="1" applyProtection="1">
      <alignment/>
      <protection locked="0"/>
    </xf>
    <xf numFmtId="4" fontId="17" fillId="24" borderId="35" xfId="0" applyNumberFormat="1" applyFont="1" applyFill="1" applyBorder="1" applyAlignment="1" applyProtection="1">
      <alignment/>
      <protection locked="0"/>
    </xf>
    <xf numFmtId="4" fontId="17" fillId="24" borderId="38" xfId="0" applyNumberFormat="1" applyFont="1" applyFill="1" applyBorder="1" applyAlignment="1" applyProtection="1">
      <alignment/>
      <protection locked="0"/>
    </xf>
    <xf numFmtId="4" fontId="17" fillId="24" borderId="30" xfId="0" applyNumberFormat="1" applyFont="1" applyFill="1" applyBorder="1" applyAlignment="1" applyProtection="1">
      <alignment/>
      <protection locked="0"/>
    </xf>
    <xf numFmtId="4" fontId="17" fillId="24" borderId="39" xfId="0" applyNumberFormat="1" applyFont="1" applyFill="1" applyBorder="1" applyAlignment="1">
      <alignment/>
    </xf>
    <xf numFmtId="4" fontId="17" fillId="24" borderId="11" xfId="0" applyNumberFormat="1" applyFont="1" applyFill="1" applyBorder="1" applyAlignment="1" applyProtection="1">
      <alignment/>
      <protection locked="0"/>
    </xf>
    <xf numFmtId="4" fontId="17" fillId="24" borderId="40" xfId="0" applyNumberFormat="1" applyFont="1" applyFill="1" applyBorder="1" applyAlignment="1" applyProtection="1">
      <alignment/>
      <protection locked="0"/>
    </xf>
    <xf numFmtId="4" fontId="17" fillId="24" borderId="41" xfId="0" applyNumberFormat="1" applyFont="1" applyFill="1" applyBorder="1" applyAlignment="1">
      <alignment/>
    </xf>
    <xf numFmtId="4" fontId="17" fillId="0" borderId="21" xfId="0" applyNumberFormat="1" applyFont="1" applyBorder="1" applyAlignment="1">
      <alignment/>
    </xf>
    <xf numFmtId="0" fontId="19" fillId="24" borderId="0" xfId="0" applyFont="1" applyFill="1" applyBorder="1" applyAlignment="1">
      <alignment/>
    </xf>
    <xf numFmtId="0" fontId="17" fillId="24" borderId="0" xfId="0" applyFont="1" applyFill="1" applyBorder="1" applyAlignment="1">
      <alignment/>
    </xf>
    <xf numFmtId="4" fontId="17" fillId="0" borderId="22" xfId="0" applyNumberFormat="1" applyFont="1" applyBorder="1" applyAlignment="1">
      <alignment/>
    </xf>
    <xf numFmtId="4" fontId="17" fillId="24" borderId="10" xfId="0" applyNumberFormat="1" applyFont="1" applyFill="1" applyBorder="1" applyAlignment="1">
      <alignment/>
    </xf>
    <xf numFmtId="4" fontId="17" fillId="24" borderId="42" xfId="0" applyNumberFormat="1" applyFont="1" applyFill="1" applyBorder="1" applyAlignment="1">
      <alignment/>
    </xf>
    <xf numFmtId="4" fontId="17" fillId="24" borderId="43" xfId="0" applyNumberFormat="1" applyFont="1" applyFill="1" applyBorder="1" applyAlignment="1" applyProtection="1">
      <alignment/>
      <protection locked="0"/>
    </xf>
    <xf numFmtId="4" fontId="17" fillId="24" borderId="44" xfId="0" applyNumberFormat="1" applyFont="1" applyFill="1" applyBorder="1" applyAlignment="1" applyProtection="1">
      <alignment/>
      <protection locked="0"/>
    </xf>
    <xf numFmtId="4" fontId="17" fillId="24" borderId="45" xfId="0" applyNumberFormat="1" applyFont="1" applyFill="1" applyBorder="1" applyAlignment="1" applyProtection="1">
      <alignment/>
      <protection locked="0"/>
    </xf>
    <xf numFmtId="4" fontId="17" fillId="24" borderId="46" xfId="0" applyNumberFormat="1" applyFont="1" applyFill="1" applyBorder="1" applyAlignment="1" applyProtection="1">
      <alignment/>
      <protection locked="0"/>
    </xf>
    <xf numFmtId="4" fontId="17" fillId="0" borderId="21" xfId="0" applyNumberFormat="1" applyFont="1" applyBorder="1" applyAlignment="1" applyProtection="1">
      <alignment/>
      <protection locked="0"/>
    </xf>
    <xf numFmtId="4" fontId="17" fillId="0" borderId="22" xfId="0" applyNumberFormat="1" applyFont="1" applyBorder="1" applyAlignment="1" applyProtection="1">
      <alignment/>
      <protection locked="0"/>
    </xf>
    <xf numFmtId="0" fontId="19" fillId="0" borderId="0" xfId="0" applyFont="1" applyAlignment="1">
      <alignment horizontal="left" vertical="center"/>
    </xf>
    <xf numFmtId="0" fontId="19" fillId="24" borderId="0" xfId="0" applyFont="1" applyFill="1" applyAlignment="1">
      <alignment/>
    </xf>
    <xf numFmtId="0" fontId="24" fillId="0" borderId="0" xfId="0" applyFont="1" applyAlignment="1">
      <alignment horizontal="left"/>
    </xf>
    <xf numFmtId="0" fontId="17" fillId="24" borderId="13" xfId="0" applyFont="1" applyFill="1" applyBorder="1" applyAlignment="1">
      <alignment horizontal="center"/>
    </xf>
    <xf numFmtId="0" fontId="18" fillId="24" borderId="14" xfId="0" applyFont="1" applyFill="1" applyBorder="1" applyAlignment="1">
      <alignment horizontal="center"/>
    </xf>
    <xf numFmtId="0" fontId="18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17" fillId="16" borderId="28" xfId="0" applyNumberFormat="1" applyFont="1" applyFill="1" applyBorder="1" applyAlignment="1">
      <alignment/>
    </xf>
    <xf numFmtId="4" fontId="17" fillId="16" borderId="29" xfId="0" applyNumberFormat="1" applyFont="1" applyFill="1" applyBorder="1" applyAlignment="1">
      <alignment/>
    </xf>
    <xf numFmtId="4" fontId="17" fillId="16" borderId="49" xfId="0" applyNumberFormat="1" applyFont="1" applyFill="1" applyBorder="1" applyAlignment="1">
      <alignment/>
    </xf>
    <xf numFmtId="4" fontId="17" fillId="16" borderId="48" xfId="0" applyNumberFormat="1" applyFont="1" applyFill="1" applyBorder="1" applyAlignment="1">
      <alignment/>
    </xf>
    <xf numFmtId="4" fontId="17" fillId="24" borderId="50" xfId="0" applyNumberFormat="1" applyFont="1" applyFill="1" applyBorder="1" applyAlignment="1">
      <alignment/>
    </xf>
    <xf numFmtId="4" fontId="17" fillId="24" borderId="48" xfId="0" applyNumberFormat="1" applyFont="1" applyFill="1" applyBorder="1" applyAlignment="1">
      <alignment/>
    </xf>
    <xf numFmtId="4" fontId="17" fillId="24" borderId="29" xfId="0" applyNumberFormat="1" applyFont="1" applyFill="1" applyBorder="1" applyAlignment="1">
      <alignment/>
    </xf>
    <xf numFmtId="4" fontId="17" fillId="24" borderId="49" xfId="0" applyNumberFormat="1" applyFont="1" applyFill="1" applyBorder="1" applyAlignment="1">
      <alignment/>
    </xf>
    <xf numFmtId="4" fontId="17" fillId="24" borderId="51" xfId="0" applyNumberFormat="1" applyFont="1" applyFill="1" applyBorder="1" applyAlignment="1">
      <alignment/>
    </xf>
    <xf numFmtId="4" fontId="17" fillId="24" borderId="52" xfId="0" applyNumberFormat="1" applyFont="1" applyFill="1" applyBorder="1" applyAlignment="1">
      <alignment/>
    </xf>
    <xf numFmtId="4" fontId="17" fillId="24" borderId="26" xfId="0" applyNumberFormat="1" applyFont="1" applyFill="1" applyBorder="1" applyAlignment="1">
      <alignment/>
    </xf>
    <xf numFmtId="4" fontId="17" fillId="24" borderId="53" xfId="0" applyNumberFormat="1" applyFont="1" applyFill="1" applyBorder="1" applyAlignment="1">
      <alignment/>
    </xf>
    <xf numFmtId="4" fontId="17" fillId="24" borderId="27" xfId="0" applyNumberFormat="1" applyFont="1" applyFill="1" applyBorder="1" applyAlignment="1">
      <alignment/>
    </xf>
    <xf numFmtId="4" fontId="17" fillId="24" borderId="28" xfId="0" applyNumberFormat="1" applyFont="1" applyFill="1" applyBorder="1" applyAlignment="1">
      <alignment/>
    </xf>
    <xf numFmtId="4" fontId="17" fillId="0" borderId="19" xfId="0" applyNumberFormat="1" applyFont="1" applyBorder="1" applyAlignment="1">
      <alignment/>
    </xf>
    <xf numFmtId="4" fontId="17" fillId="0" borderId="54" xfId="0" applyNumberFormat="1" applyFont="1" applyBorder="1" applyAlignment="1">
      <alignment/>
    </xf>
    <xf numFmtId="4" fontId="17" fillId="24" borderId="28" xfId="0" applyNumberFormat="1" applyFont="1" applyFill="1" applyBorder="1" applyAlignment="1" applyProtection="1">
      <alignment/>
      <protection locked="0"/>
    </xf>
    <xf numFmtId="4" fontId="17" fillId="24" borderId="29" xfId="0" applyNumberFormat="1" applyFont="1" applyFill="1" applyBorder="1" applyAlignment="1" applyProtection="1">
      <alignment/>
      <protection locked="0"/>
    </xf>
    <xf numFmtId="4" fontId="17" fillId="24" borderId="49" xfId="0" applyNumberFormat="1" applyFont="1" applyFill="1" applyBorder="1" applyAlignment="1" applyProtection="1">
      <alignment/>
      <protection locked="0"/>
    </xf>
    <xf numFmtId="4" fontId="17" fillId="24" borderId="48" xfId="0" applyNumberFormat="1" applyFont="1" applyFill="1" applyBorder="1" applyAlignment="1" applyProtection="1">
      <alignment/>
      <protection locked="0"/>
    </xf>
    <xf numFmtId="4" fontId="17" fillId="24" borderId="50" xfId="0" applyNumberFormat="1" applyFont="1" applyFill="1" applyBorder="1" applyAlignment="1" applyProtection="1">
      <alignment/>
      <protection locked="0"/>
    </xf>
    <xf numFmtId="4" fontId="17" fillId="0" borderId="39" xfId="0" applyNumberFormat="1" applyFont="1" applyBorder="1" applyAlignment="1">
      <alignment/>
    </xf>
    <xf numFmtId="4" fontId="17" fillId="0" borderId="41" xfId="0" applyNumberFormat="1" applyFont="1" applyBorder="1" applyAlignment="1">
      <alignment/>
    </xf>
    <xf numFmtId="4" fontId="17" fillId="24" borderId="55" xfId="0" applyNumberFormat="1" applyFont="1" applyFill="1" applyBorder="1" applyAlignment="1">
      <alignment/>
    </xf>
    <xf numFmtId="4" fontId="17" fillId="24" borderId="56" xfId="0" applyNumberFormat="1" applyFont="1" applyFill="1" applyBorder="1" applyAlignment="1">
      <alignment/>
    </xf>
    <xf numFmtId="4" fontId="17" fillId="24" borderId="57" xfId="0" applyNumberFormat="1" applyFont="1" applyFill="1" applyBorder="1" applyAlignment="1" applyProtection="1">
      <alignment/>
      <protection locked="0"/>
    </xf>
    <xf numFmtId="4" fontId="17" fillId="24" borderId="58" xfId="0" applyNumberFormat="1" applyFont="1" applyFill="1" applyBorder="1" applyAlignment="1">
      <alignment/>
    </xf>
    <xf numFmtId="4" fontId="17" fillId="24" borderId="57" xfId="0" applyNumberFormat="1" applyFont="1" applyFill="1" applyBorder="1" applyAlignment="1">
      <alignment/>
    </xf>
    <xf numFmtId="4" fontId="17" fillId="24" borderId="59" xfId="0" applyNumberFormat="1" applyFont="1" applyFill="1" applyBorder="1" applyAlignment="1">
      <alignment/>
    </xf>
    <xf numFmtId="4" fontId="17" fillId="24" borderId="55" xfId="0" applyNumberFormat="1" applyFont="1" applyFill="1" applyBorder="1" applyAlignment="1" applyProtection="1">
      <alignment/>
      <protection locked="0"/>
    </xf>
    <xf numFmtId="4" fontId="17" fillId="0" borderId="60" xfId="0" applyNumberFormat="1" applyFont="1" applyBorder="1" applyAlignment="1">
      <alignment/>
    </xf>
    <xf numFmtId="0" fontId="22" fillId="4" borderId="28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18" fillId="4" borderId="62" xfId="0" applyFont="1" applyFill="1" applyBorder="1" applyAlignment="1">
      <alignment horizontal="center" vertical="center" wrapText="1"/>
    </xf>
    <xf numFmtId="0" fontId="18" fillId="4" borderId="3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5" fillId="24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26" fillId="0" borderId="63" xfId="0" applyFont="1" applyBorder="1" applyAlignment="1">
      <alignment horizontal="center"/>
    </xf>
    <xf numFmtId="0" fontId="26" fillId="0" borderId="64" xfId="0" applyFont="1" applyBorder="1" applyAlignment="1">
      <alignment horizontal="center"/>
    </xf>
    <xf numFmtId="0" fontId="26" fillId="0" borderId="63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18" fillId="4" borderId="65" xfId="0" applyFont="1" applyFill="1" applyBorder="1" applyAlignment="1">
      <alignment horizontal="center" vertical="center" wrapText="1"/>
    </xf>
    <xf numFmtId="0" fontId="18" fillId="4" borderId="66" xfId="0" applyFont="1" applyFill="1" applyBorder="1" applyAlignment="1">
      <alignment horizontal="center" vertical="center" wrapText="1"/>
    </xf>
    <xf numFmtId="0" fontId="18" fillId="4" borderId="67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68" xfId="0" applyFont="1" applyFill="1" applyBorder="1" applyAlignment="1">
      <alignment horizontal="center" vertical="center" wrapText="1"/>
    </xf>
    <xf numFmtId="0" fontId="18" fillId="4" borderId="69" xfId="0" applyFont="1" applyFill="1" applyBorder="1" applyAlignment="1">
      <alignment horizontal="center" vertical="center" wrapText="1"/>
    </xf>
    <xf numFmtId="0" fontId="19" fillId="4" borderId="70" xfId="0" applyFont="1" applyFill="1" applyBorder="1" applyAlignment="1">
      <alignment horizontal="center" vertical="center"/>
    </xf>
    <xf numFmtId="0" fontId="19" fillId="4" borderId="71" xfId="0" applyFont="1" applyFill="1" applyBorder="1" applyAlignment="1">
      <alignment horizontal="center" vertical="center"/>
    </xf>
    <xf numFmtId="0" fontId="19" fillId="4" borderId="72" xfId="0" applyFont="1" applyFill="1" applyBorder="1" applyAlignment="1">
      <alignment horizontal="center" vertical="center"/>
    </xf>
    <xf numFmtId="0" fontId="18" fillId="4" borderId="58" xfId="0" applyFont="1" applyFill="1" applyBorder="1" applyAlignment="1">
      <alignment horizontal="center" vertical="center" wrapText="1"/>
    </xf>
    <xf numFmtId="0" fontId="18" fillId="4" borderId="57" xfId="0" applyFont="1" applyFill="1" applyBorder="1" applyAlignment="1">
      <alignment horizontal="center" vertical="center" wrapText="1"/>
    </xf>
    <xf numFmtId="0" fontId="18" fillId="4" borderId="55" xfId="0" applyFont="1" applyFill="1" applyBorder="1" applyAlignment="1">
      <alignment horizontal="center" vertical="center" wrapText="1"/>
    </xf>
    <xf numFmtId="0" fontId="21" fillId="4" borderId="58" xfId="0" applyFont="1" applyFill="1" applyBorder="1" applyAlignment="1">
      <alignment horizontal="center" vertical="center"/>
    </xf>
    <xf numFmtId="0" fontId="21" fillId="4" borderId="48" xfId="0" applyFont="1" applyFill="1" applyBorder="1" applyAlignment="1">
      <alignment horizontal="center" vertical="center"/>
    </xf>
    <xf numFmtId="0" fontId="21" fillId="4" borderId="57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left" vertical="center"/>
    </xf>
    <xf numFmtId="0" fontId="18" fillId="4" borderId="65" xfId="0" applyFont="1" applyFill="1" applyBorder="1" applyAlignment="1">
      <alignment horizontal="center" vertical="center"/>
    </xf>
    <xf numFmtId="0" fontId="18" fillId="4" borderId="66" xfId="0" applyFont="1" applyFill="1" applyBorder="1" applyAlignment="1">
      <alignment horizontal="center" vertical="center"/>
    </xf>
    <xf numFmtId="0" fontId="18" fillId="4" borderId="73" xfId="0" applyFont="1" applyFill="1" applyBorder="1" applyAlignment="1">
      <alignment horizontal="center" vertical="center"/>
    </xf>
    <xf numFmtId="0" fontId="18" fillId="4" borderId="74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8" fillId="4" borderId="75" xfId="0" applyFont="1" applyFill="1" applyBorder="1" applyAlignment="1">
      <alignment horizontal="center" vertical="center"/>
    </xf>
    <xf numFmtId="0" fontId="19" fillId="0" borderId="60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7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8" t="s">
        <v>66</v>
      </c>
      <c r="C1" s="109"/>
      <c r="D1" s="109"/>
      <c r="E1" s="109"/>
    </row>
    <row r="2" spans="1:76" s="21" customFormat="1" ht="15" customHeight="1">
      <c r="A2" s="107"/>
      <c r="B2" s="109"/>
      <c r="C2" s="109"/>
      <c r="D2" s="109"/>
      <c r="E2" s="10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7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/>
      <c r="E54" s="45"/>
    </row>
    <row r="55" spans="2:5" ht="15">
      <c r="B55" s="13">
        <v>90200</v>
      </c>
      <c r="C55" s="54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10" t="s">
        <v>64</v>
      </c>
      <c r="C57" s="111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10" t="s">
        <v>65</v>
      </c>
      <c r="C58" s="111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7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7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8" t="s">
        <v>66</v>
      </c>
      <c r="C1" s="109"/>
      <c r="D1" s="109"/>
      <c r="E1" s="109"/>
    </row>
    <row r="2" spans="1:76" s="21" customFormat="1" ht="15" customHeight="1">
      <c r="A2" s="107"/>
      <c r="B2" s="109"/>
      <c r="C2" s="109"/>
      <c r="D2" s="109"/>
      <c r="E2" s="10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7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/>
      <c r="E54" s="45"/>
    </row>
    <row r="55" spans="2:5" ht="15">
      <c r="B55" s="13">
        <v>90200</v>
      </c>
      <c r="C55" s="54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10" t="s">
        <v>64</v>
      </c>
      <c r="C57" s="111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10" t="s">
        <v>65</v>
      </c>
      <c r="C58" s="111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7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7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8" t="s">
        <v>66</v>
      </c>
      <c r="C1" s="109"/>
      <c r="D1" s="109"/>
      <c r="E1" s="109"/>
    </row>
    <row r="2" spans="1:76" s="21" customFormat="1" ht="15" customHeight="1">
      <c r="A2" s="107"/>
      <c r="B2" s="109"/>
      <c r="C2" s="109"/>
      <c r="D2" s="109"/>
      <c r="E2" s="10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7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/>
      <c r="E54" s="45"/>
    </row>
    <row r="55" spans="2:5" ht="15">
      <c r="B55" s="13">
        <v>90200</v>
      </c>
      <c r="C55" s="54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10" t="s">
        <v>64</v>
      </c>
      <c r="C57" s="111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10" t="s">
        <v>65</v>
      </c>
      <c r="C58" s="111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7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7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8" t="s">
        <v>66</v>
      </c>
      <c r="C1" s="109"/>
      <c r="D1" s="109"/>
      <c r="E1" s="109"/>
    </row>
    <row r="2" spans="1:76" s="21" customFormat="1" ht="15" customHeight="1">
      <c r="A2" s="107"/>
      <c r="B2" s="109"/>
      <c r="C2" s="109"/>
      <c r="D2" s="109"/>
      <c r="E2" s="10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7"/>
      <c r="B3" s="36" t="s">
        <v>148</v>
      </c>
      <c r="C3" s="20"/>
      <c r="D3" s="20"/>
      <c r="E3" s="20"/>
      <c r="F3" s="64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1148139.55</v>
      </c>
      <c r="E7" s="40"/>
    </row>
    <row r="8" spans="2:5" ht="15.75" thickBot="1">
      <c r="B8" s="9"/>
      <c r="C8" s="6" t="s">
        <v>7</v>
      </c>
      <c r="D8" s="41"/>
      <c r="E8" s="42">
        <v>1422205.74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15064414.950000023</v>
      </c>
      <c r="E18" s="45">
        <v>14091644.689999977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8">
        <v>0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15064414.950000023</v>
      </c>
      <c r="E23" s="51">
        <f>E18+E19+E20+E21+E22</f>
        <v>14091644.689999977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0.83</v>
      </c>
      <c r="E27" s="45">
        <v>0.83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>
        <v>2874507.05</v>
      </c>
      <c r="E29" s="50">
        <v>2927900.08</v>
      </c>
    </row>
    <row r="30" spans="2:5" ht="15.75" thickBot="1">
      <c r="B30" s="16">
        <v>30000</v>
      </c>
      <c r="C30" s="15" t="s">
        <v>32</v>
      </c>
      <c r="D30" s="48">
        <f>D25+D26+D27+D28+D29</f>
        <v>2874507.88</v>
      </c>
      <c r="E30" s="51">
        <f>E25+E26+E27+E28+E29</f>
        <v>2927900.91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>
        <v>0</v>
      </c>
      <c r="E33" s="58">
        <v>0</v>
      </c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>
        <v>0</v>
      </c>
      <c r="E51" s="61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>
        <v>1446867.75</v>
      </c>
      <c r="E54" s="45">
        <v>1446867.75</v>
      </c>
    </row>
    <row r="55" spans="2:5" ht="15">
      <c r="B55" s="13">
        <v>90200</v>
      </c>
      <c r="C55" s="54" t="s">
        <v>62</v>
      </c>
      <c r="D55" s="60">
        <v>0</v>
      </c>
      <c r="E55" s="61">
        <v>0</v>
      </c>
    </row>
    <row r="56" spans="2:5" ht="15.75" thickBot="1">
      <c r="B56" s="16">
        <v>90000</v>
      </c>
      <c r="C56" s="15" t="s">
        <v>63</v>
      </c>
      <c r="D56" s="48">
        <f>D54+D55</f>
        <v>1446867.75</v>
      </c>
      <c r="E56" s="51">
        <f>E54+E55</f>
        <v>1446867.75</v>
      </c>
    </row>
    <row r="57" spans="2:5" ht="16.5" thickBot="1" thickTop="1">
      <c r="B57" s="110" t="s">
        <v>64</v>
      </c>
      <c r="C57" s="111"/>
      <c r="D57" s="52">
        <f>D16+D23+D30+D37+D43+D49+D52+D56</f>
        <v>19385790.580000024</v>
      </c>
      <c r="E57" s="55">
        <f>E16+E23+E30+E37+E43+E49+E52+E56</f>
        <v>18466413.34999998</v>
      </c>
    </row>
    <row r="58" spans="2:5" ht="16.5" thickBot="1" thickTop="1">
      <c r="B58" s="110" t="s">
        <v>65</v>
      </c>
      <c r="C58" s="111"/>
      <c r="D58" s="52">
        <f>D57+D5+D6+D7+D8</f>
        <v>20533930.130000025</v>
      </c>
      <c r="E58" s="55">
        <f>E57+E5+E6+E7+E8</f>
        <v>19888619.089999977</v>
      </c>
    </row>
    <row r="59" spans="1:8" s="1" customFormat="1" ht="27.75" customHeight="1" thickBot="1" thickTop="1">
      <c r="A59" s="107"/>
      <c r="B59" s="112" t="s">
        <v>145</v>
      </c>
      <c r="C59" s="113"/>
      <c r="D59" s="62">
        <f>IF((Spese_Rendiconto_2018!BV53+Spese_Rendiconto_2018!BW53-Entrate_Rendiconto_2018!D58)&gt;0,Spese_Rendiconto_2018!BV53+Spese_Rendiconto_2018!BW53-Entrate_Rendiconto_2018!D58,0)</f>
        <v>0</v>
      </c>
      <c r="E59" s="63"/>
      <c r="F59" s="65" t="s">
        <v>143</v>
      </c>
      <c r="G59" s="10"/>
      <c r="H59" s="10"/>
    </row>
    <row r="60" spans="1:2" s="1" customFormat="1" ht="15" customHeight="1" thickTop="1">
      <c r="A60" s="107"/>
      <c r="B60" s="66" t="s">
        <v>133</v>
      </c>
    </row>
    <row r="61" spans="2:5" ht="15">
      <c r="B61" s="66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7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8" t="s">
        <v>132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</row>
    <row r="2" spans="2:76" ht="15" customHeight="1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</row>
    <row r="3" spans="1:76" s="21" customFormat="1" ht="19.5" customHeight="1" thickBot="1">
      <c r="A3" s="107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4" t="s">
        <v>137</v>
      </c>
      <c r="C4" s="115"/>
      <c r="D4" s="120">
        <v>1</v>
      </c>
      <c r="E4" s="121"/>
      <c r="F4" s="122"/>
      <c r="G4" s="121">
        <v>2</v>
      </c>
      <c r="H4" s="121"/>
      <c r="I4" s="122"/>
      <c r="J4" s="120">
        <v>3</v>
      </c>
      <c r="K4" s="121"/>
      <c r="L4" s="122"/>
      <c r="M4" s="120">
        <v>4</v>
      </c>
      <c r="N4" s="121"/>
      <c r="O4" s="122"/>
      <c r="P4" s="120">
        <v>5</v>
      </c>
      <c r="Q4" s="121"/>
      <c r="R4" s="122"/>
      <c r="S4" s="120">
        <v>6</v>
      </c>
      <c r="T4" s="121"/>
      <c r="U4" s="122"/>
      <c r="V4" s="120">
        <v>7</v>
      </c>
      <c r="W4" s="121"/>
      <c r="X4" s="122"/>
      <c r="Y4" s="120">
        <v>8</v>
      </c>
      <c r="Z4" s="121"/>
      <c r="AA4" s="122"/>
      <c r="AB4" s="120">
        <v>9</v>
      </c>
      <c r="AC4" s="121"/>
      <c r="AD4" s="122"/>
      <c r="AE4" s="120">
        <v>10</v>
      </c>
      <c r="AF4" s="121"/>
      <c r="AG4" s="122"/>
      <c r="AH4" s="120">
        <v>11</v>
      </c>
      <c r="AI4" s="121"/>
      <c r="AJ4" s="122"/>
      <c r="AK4" s="120">
        <v>12</v>
      </c>
      <c r="AL4" s="121"/>
      <c r="AM4" s="122"/>
      <c r="AN4" s="120">
        <v>13</v>
      </c>
      <c r="AO4" s="121"/>
      <c r="AP4" s="122"/>
      <c r="AQ4" s="120">
        <v>14</v>
      </c>
      <c r="AR4" s="121"/>
      <c r="AS4" s="122"/>
      <c r="AT4" s="120">
        <v>15</v>
      </c>
      <c r="AU4" s="121"/>
      <c r="AV4" s="122"/>
      <c r="AW4" s="120">
        <v>16</v>
      </c>
      <c r="AX4" s="121"/>
      <c r="AY4" s="122"/>
      <c r="AZ4" s="120">
        <v>17</v>
      </c>
      <c r="BA4" s="121"/>
      <c r="BB4" s="122"/>
      <c r="BC4" s="120">
        <v>18</v>
      </c>
      <c r="BD4" s="121"/>
      <c r="BE4" s="122"/>
      <c r="BF4" s="120">
        <v>19</v>
      </c>
      <c r="BG4" s="121"/>
      <c r="BH4" s="122"/>
      <c r="BI4" s="120">
        <v>20</v>
      </c>
      <c r="BJ4" s="121"/>
      <c r="BK4" s="122"/>
      <c r="BL4" s="120">
        <v>50</v>
      </c>
      <c r="BM4" s="121"/>
      <c r="BN4" s="122"/>
      <c r="BO4" s="120">
        <v>60</v>
      </c>
      <c r="BP4" s="121"/>
      <c r="BQ4" s="122"/>
      <c r="BR4" s="120">
        <v>99</v>
      </c>
      <c r="BS4" s="121"/>
      <c r="BT4" s="122"/>
      <c r="BU4" s="105" t="s">
        <v>130</v>
      </c>
      <c r="BV4" s="130" t="s">
        <v>131</v>
      </c>
      <c r="BW4" s="131"/>
      <c r="BX4" s="132"/>
    </row>
    <row r="5" spans="2:76" ht="24" customHeight="1">
      <c r="B5" s="116"/>
      <c r="C5" s="117"/>
      <c r="D5" s="123" t="s">
        <v>70</v>
      </c>
      <c r="E5" s="124"/>
      <c r="F5" s="125"/>
      <c r="G5" s="124" t="s">
        <v>71</v>
      </c>
      <c r="H5" s="124"/>
      <c r="I5" s="125"/>
      <c r="J5" s="123" t="s">
        <v>72</v>
      </c>
      <c r="K5" s="124"/>
      <c r="L5" s="125"/>
      <c r="M5" s="123" t="s">
        <v>73</v>
      </c>
      <c r="N5" s="124"/>
      <c r="O5" s="125"/>
      <c r="P5" s="123" t="s">
        <v>74</v>
      </c>
      <c r="Q5" s="124"/>
      <c r="R5" s="125"/>
      <c r="S5" s="123" t="s">
        <v>75</v>
      </c>
      <c r="T5" s="124"/>
      <c r="U5" s="125"/>
      <c r="V5" s="123" t="s">
        <v>76</v>
      </c>
      <c r="W5" s="124"/>
      <c r="X5" s="125"/>
      <c r="Y5" s="123" t="s">
        <v>77</v>
      </c>
      <c r="Z5" s="124"/>
      <c r="AA5" s="125"/>
      <c r="AB5" s="123" t="s">
        <v>78</v>
      </c>
      <c r="AC5" s="124"/>
      <c r="AD5" s="125"/>
      <c r="AE5" s="123" t="s">
        <v>79</v>
      </c>
      <c r="AF5" s="124"/>
      <c r="AG5" s="125"/>
      <c r="AH5" s="123" t="s">
        <v>80</v>
      </c>
      <c r="AI5" s="124"/>
      <c r="AJ5" s="125"/>
      <c r="AK5" s="123" t="s">
        <v>81</v>
      </c>
      <c r="AL5" s="124"/>
      <c r="AM5" s="125"/>
      <c r="AN5" s="123" t="s">
        <v>82</v>
      </c>
      <c r="AO5" s="124"/>
      <c r="AP5" s="125"/>
      <c r="AQ5" s="123" t="s">
        <v>83</v>
      </c>
      <c r="AR5" s="124"/>
      <c r="AS5" s="125"/>
      <c r="AT5" s="123" t="s">
        <v>84</v>
      </c>
      <c r="AU5" s="124"/>
      <c r="AV5" s="125"/>
      <c r="AW5" s="123" t="s">
        <v>85</v>
      </c>
      <c r="AX5" s="124"/>
      <c r="AY5" s="125"/>
      <c r="AZ5" s="123" t="s">
        <v>86</v>
      </c>
      <c r="BA5" s="124"/>
      <c r="BB5" s="125"/>
      <c r="BC5" s="123" t="s">
        <v>87</v>
      </c>
      <c r="BD5" s="124"/>
      <c r="BE5" s="125"/>
      <c r="BF5" s="123" t="s">
        <v>88</v>
      </c>
      <c r="BG5" s="124"/>
      <c r="BH5" s="125"/>
      <c r="BI5" s="123" t="s">
        <v>89</v>
      </c>
      <c r="BJ5" s="124"/>
      <c r="BK5" s="125"/>
      <c r="BL5" s="123" t="s">
        <v>127</v>
      </c>
      <c r="BM5" s="124"/>
      <c r="BN5" s="125"/>
      <c r="BO5" s="123" t="s">
        <v>128</v>
      </c>
      <c r="BP5" s="124"/>
      <c r="BQ5" s="125"/>
      <c r="BR5" s="123" t="s">
        <v>129</v>
      </c>
      <c r="BS5" s="124"/>
      <c r="BT5" s="125"/>
      <c r="BU5" s="106"/>
      <c r="BV5" s="133"/>
      <c r="BW5" s="134"/>
      <c r="BX5" s="135"/>
    </row>
    <row r="6" spans="2:76" ht="15">
      <c r="B6" s="116"/>
      <c r="C6" s="117"/>
      <c r="D6" s="126" t="s">
        <v>67</v>
      </c>
      <c r="E6" s="127"/>
      <c r="F6" s="29" t="s">
        <v>69</v>
      </c>
      <c r="G6" s="128" t="s">
        <v>67</v>
      </c>
      <c r="H6" s="127"/>
      <c r="I6" s="29" t="s">
        <v>69</v>
      </c>
      <c r="J6" s="126" t="s">
        <v>67</v>
      </c>
      <c r="K6" s="127"/>
      <c r="L6" s="29" t="s">
        <v>69</v>
      </c>
      <c r="M6" s="126" t="s">
        <v>67</v>
      </c>
      <c r="N6" s="127"/>
      <c r="O6" s="29" t="s">
        <v>69</v>
      </c>
      <c r="P6" s="126" t="s">
        <v>67</v>
      </c>
      <c r="Q6" s="127"/>
      <c r="R6" s="29" t="s">
        <v>69</v>
      </c>
      <c r="S6" s="126" t="s">
        <v>67</v>
      </c>
      <c r="T6" s="127"/>
      <c r="U6" s="29" t="s">
        <v>69</v>
      </c>
      <c r="V6" s="126" t="s">
        <v>67</v>
      </c>
      <c r="W6" s="127"/>
      <c r="X6" s="29" t="s">
        <v>69</v>
      </c>
      <c r="Y6" s="126" t="s">
        <v>67</v>
      </c>
      <c r="Z6" s="127"/>
      <c r="AA6" s="29" t="s">
        <v>69</v>
      </c>
      <c r="AB6" s="126" t="s">
        <v>67</v>
      </c>
      <c r="AC6" s="127"/>
      <c r="AD6" s="29" t="s">
        <v>69</v>
      </c>
      <c r="AE6" s="126" t="s">
        <v>67</v>
      </c>
      <c r="AF6" s="127"/>
      <c r="AG6" s="29" t="s">
        <v>69</v>
      </c>
      <c r="AH6" s="126" t="s">
        <v>67</v>
      </c>
      <c r="AI6" s="127"/>
      <c r="AJ6" s="29" t="s">
        <v>69</v>
      </c>
      <c r="AK6" s="126" t="s">
        <v>67</v>
      </c>
      <c r="AL6" s="127"/>
      <c r="AM6" s="29" t="s">
        <v>69</v>
      </c>
      <c r="AN6" s="126" t="s">
        <v>67</v>
      </c>
      <c r="AO6" s="127"/>
      <c r="AP6" s="29" t="s">
        <v>69</v>
      </c>
      <c r="AQ6" s="126" t="s">
        <v>67</v>
      </c>
      <c r="AR6" s="127"/>
      <c r="AS6" s="29" t="s">
        <v>69</v>
      </c>
      <c r="AT6" s="126" t="s">
        <v>67</v>
      </c>
      <c r="AU6" s="127"/>
      <c r="AV6" s="29" t="s">
        <v>69</v>
      </c>
      <c r="AW6" s="126" t="s">
        <v>67</v>
      </c>
      <c r="AX6" s="127"/>
      <c r="AY6" s="29" t="s">
        <v>69</v>
      </c>
      <c r="AZ6" s="126" t="s">
        <v>67</v>
      </c>
      <c r="BA6" s="127"/>
      <c r="BB6" s="29" t="s">
        <v>69</v>
      </c>
      <c r="BC6" s="126" t="s">
        <v>67</v>
      </c>
      <c r="BD6" s="127"/>
      <c r="BE6" s="29" t="s">
        <v>69</v>
      </c>
      <c r="BF6" s="126" t="s">
        <v>67</v>
      </c>
      <c r="BG6" s="127"/>
      <c r="BH6" s="29" t="s">
        <v>69</v>
      </c>
      <c r="BI6" s="126" t="s">
        <v>67</v>
      </c>
      <c r="BJ6" s="127"/>
      <c r="BK6" s="29" t="s">
        <v>69</v>
      </c>
      <c r="BL6" s="126" t="s">
        <v>67</v>
      </c>
      <c r="BM6" s="127"/>
      <c r="BN6" s="29" t="s">
        <v>69</v>
      </c>
      <c r="BO6" s="126" t="s">
        <v>67</v>
      </c>
      <c r="BP6" s="127"/>
      <c r="BQ6" s="29" t="s">
        <v>69</v>
      </c>
      <c r="BR6" s="126" t="s">
        <v>67</v>
      </c>
      <c r="BS6" s="127"/>
      <c r="BT6" s="29" t="s">
        <v>69</v>
      </c>
      <c r="BU6" s="30" t="s">
        <v>67</v>
      </c>
      <c r="BV6" s="126" t="s">
        <v>67</v>
      </c>
      <c r="BW6" s="127"/>
      <c r="BX6" s="29" t="s">
        <v>69</v>
      </c>
    </row>
    <row r="7" spans="2:76" ht="34.5" thickBot="1">
      <c r="B7" s="118"/>
      <c r="C7" s="119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/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/>
      <c r="E10" s="88"/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V19">D10+G10+J10+M10+P10+S10+V10+Y10+AB10+AE10+AH10+AK10+AN10+AQ10+AT10+AW10+AZ10+BC10+BF10+BI10+BL10+BO10+BR10</f>
        <v>0</v>
      </c>
      <c r="BW10" s="76">
        <f aca="true" t="shared" si="1" ref="BW10:BW19">E10+H10+K10+N10+Q10+T10+W10+Z10+AC10+AF10+AI10+AL10+AO10+AR10+AU10+AX10+BA10+BD10+BG10+BJ10+BM10+BP10+BS10</f>
        <v>0</v>
      </c>
      <c r="BX10" s="78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7"/>
      <c r="E11" s="88"/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0</v>
      </c>
      <c r="BW11" s="76">
        <f t="shared" si="1"/>
        <v>0</v>
      </c>
      <c r="BX11" s="78">
        <f t="shared" si="2"/>
        <v>0</v>
      </c>
    </row>
    <row r="12" spans="2:76" ht="15">
      <c r="B12" s="13">
        <v>103</v>
      </c>
      <c r="C12" s="25" t="s">
        <v>93</v>
      </c>
      <c r="D12" s="87"/>
      <c r="E12" s="88"/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0</v>
      </c>
      <c r="BW12" s="76">
        <f t="shared" si="1"/>
        <v>0</v>
      </c>
      <c r="BX12" s="78">
        <f t="shared" si="2"/>
        <v>0</v>
      </c>
    </row>
    <row r="13" spans="2:76" ht="15">
      <c r="B13" s="13">
        <v>104</v>
      </c>
      <c r="C13" s="25" t="s">
        <v>19</v>
      </c>
      <c r="D13" s="87"/>
      <c r="E13" s="88"/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1"/>
        <v>0</v>
      </c>
      <c r="BX13" s="78">
        <f t="shared" si="2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1"/>
        <v>0</v>
      </c>
      <c r="BX14" s="78">
        <f t="shared" si="2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1"/>
        <v>0</v>
      </c>
      <c r="BX15" s="78">
        <f t="shared" si="2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1"/>
        <v>0</v>
      </c>
      <c r="BX16" s="78">
        <f t="shared" si="2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1"/>
        <v>0</v>
      </c>
      <c r="BX17" s="78">
        <f t="shared" si="2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1"/>
        <v>0</v>
      </c>
      <c r="BX18" s="78">
        <f t="shared" si="2"/>
        <v>0</v>
      </c>
    </row>
    <row r="19" spans="2:76" ht="15">
      <c r="B19" s="13">
        <v>110</v>
      </c>
      <c r="C19" s="25" t="s">
        <v>98</v>
      </c>
      <c r="D19" s="87"/>
      <c r="E19" s="88"/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/>
      <c r="BJ19" s="88"/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1"/>
        <v>0</v>
      </c>
      <c r="BX19" s="78">
        <f t="shared" si="2"/>
        <v>0</v>
      </c>
    </row>
    <row r="20" spans="2:76" ht="15">
      <c r="B20" s="68">
        <v>100</v>
      </c>
      <c r="C20" s="26" t="s">
        <v>100</v>
      </c>
      <c r="D20" s="84">
        <f aca="true" t="shared" si="3" ref="D20:BT20">D10+D11+D12+D13+D14+D15+D16+D17+D18+D19</f>
        <v>0</v>
      </c>
      <c r="E20" s="77">
        <f t="shared" si="3"/>
        <v>0</v>
      </c>
      <c r="F20" s="78">
        <f t="shared" si="3"/>
        <v>0</v>
      </c>
      <c r="G20" s="84">
        <f t="shared" si="3"/>
        <v>0</v>
      </c>
      <c r="H20" s="77">
        <f t="shared" si="3"/>
        <v>0</v>
      </c>
      <c r="I20" s="78">
        <f t="shared" si="3"/>
        <v>0</v>
      </c>
      <c r="J20" s="97">
        <f t="shared" si="3"/>
        <v>0</v>
      </c>
      <c r="K20" s="77">
        <f t="shared" si="3"/>
        <v>0</v>
      </c>
      <c r="L20" s="76">
        <f t="shared" si="3"/>
        <v>0</v>
      </c>
      <c r="M20" s="97">
        <f t="shared" si="3"/>
        <v>0</v>
      </c>
      <c r="N20" s="77">
        <f t="shared" si="3"/>
        <v>0</v>
      </c>
      <c r="O20" s="76">
        <f t="shared" si="3"/>
        <v>0</v>
      </c>
      <c r="P20" s="97">
        <f t="shared" si="3"/>
        <v>0</v>
      </c>
      <c r="Q20" s="77">
        <f t="shared" si="3"/>
        <v>0</v>
      </c>
      <c r="R20" s="76">
        <f t="shared" si="3"/>
        <v>0</v>
      </c>
      <c r="S20" s="97">
        <f t="shared" si="3"/>
        <v>0</v>
      </c>
      <c r="T20" s="77">
        <f t="shared" si="3"/>
        <v>0</v>
      </c>
      <c r="U20" s="76">
        <f t="shared" si="3"/>
        <v>0</v>
      </c>
      <c r="V20" s="97">
        <f t="shared" si="3"/>
        <v>0</v>
      </c>
      <c r="W20" s="77">
        <f t="shared" si="3"/>
        <v>0</v>
      </c>
      <c r="X20" s="76">
        <f t="shared" si="3"/>
        <v>0</v>
      </c>
      <c r="Y20" s="97">
        <f t="shared" si="3"/>
        <v>0</v>
      </c>
      <c r="Z20" s="77">
        <f t="shared" si="3"/>
        <v>0</v>
      </c>
      <c r="AA20" s="76">
        <f t="shared" si="3"/>
        <v>0</v>
      </c>
      <c r="AB20" s="97">
        <f t="shared" si="3"/>
        <v>0</v>
      </c>
      <c r="AC20" s="77">
        <f t="shared" si="3"/>
        <v>0</v>
      </c>
      <c r="AD20" s="76">
        <f t="shared" si="3"/>
        <v>0</v>
      </c>
      <c r="AE20" s="97">
        <f t="shared" si="3"/>
        <v>0</v>
      </c>
      <c r="AF20" s="77">
        <f t="shared" si="3"/>
        <v>0</v>
      </c>
      <c r="AG20" s="76">
        <f t="shared" si="3"/>
        <v>0</v>
      </c>
      <c r="AH20" s="97">
        <f t="shared" si="3"/>
        <v>0</v>
      </c>
      <c r="AI20" s="77">
        <f t="shared" si="3"/>
        <v>0</v>
      </c>
      <c r="AJ20" s="76">
        <f t="shared" si="3"/>
        <v>0</v>
      </c>
      <c r="AK20" s="97">
        <f t="shared" si="3"/>
        <v>0</v>
      </c>
      <c r="AL20" s="77">
        <f t="shared" si="3"/>
        <v>0</v>
      </c>
      <c r="AM20" s="76">
        <f t="shared" si="3"/>
        <v>0</v>
      </c>
      <c r="AN20" s="97">
        <f t="shared" si="3"/>
        <v>0</v>
      </c>
      <c r="AO20" s="77">
        <f t="shared" si="3"/>
        <v>0</v>
      </c>
      <c r="AP20" s="76">
        <f t="shared" si="3"/>
        <v>0</v>
      </c>
      <c r="AQ20" s="97">
        <f t="shared" si="3"/>
        <v>0</v>
      </c>
      <c r="AR20" s="77">
        <f t="shared" si="3"/>
        <v>0</v>
      </c>
      <c r="AS20" s="76">
        <f t="shared" si="3"/>
        <v>0</v>
      </c>
      <c r="AT20" s="97">
        <f t="shared" si="3"/>
        <v>0</v>
      </c>
      <c r="AU20" s="77">
        <f t="shared" si="3"/>
        <v>0</v>
      </c>
      <c r="AV20" s="76">
        <f t="shared" si="3"/>
        <v>0</v>
      </c>
      <c r="AW20" s="97">
        <f t="shared" si="3"/>
        <v>0</v>
      </c>
      <c r="AX20" s="77">
        <f t="shared" si="3"/>
        <v>0</v>
      </c>
      <c r="AY20" s="76">
        <f t="shared" si="3"/>
        <v>0</v>
      </c>
      <c r="AZ20" s="97">
        <f t="shared" si="3"/>
        <v>0</v>
      </c>
      <c r="BA20" s="77">
        <f t="shared" si="3"/>
        <v>0</v>
      </c>
      <c r="BB20" s="76">
        <f t="shared" si="3"/>
        <v>0</v>
      </c>
      <c r="BC20" s="97">
        <f t="shared" si="3"/>
        <v>0</v>
      </c>
      <c r="BD20" s="77">
        <f t="shared" si="3"/>
        <v>0</v>
      </c>
      <c r="BE20" s="76">
        <f t="shared" si="3"/>
        <v>0</v>
      </c>
      <c r="BF20" s="97">
        <f t="shared" si="3"/>
        <v>0</v>
      </c>
      <c r="BG20" s="77">
        <f t="shared" si="3"/>
        <v>0</v>
      </c>
      <c r="BH20" s="76">
        <f t="shared" si="3"/>
        <v>0</v>
      </c>
      <c r="BI20" s="97">
        <f t="shared" si="3"/>
        <v>0</v>
      </c>
      <c r="BJ20" s="77">
        <f t="shared" si="3"/>
        <v>0</v>
      </c>
      <c r="BK20" s="76">
        <f t="shared" si="3"/>
        <v>0</v>
      </c>
      <c r="BL20" s="97">
        <f t="shared" si="3"/>
        <v>0</v>
      </c>
      <c r="BM20" s="77">
        <f t="shared" si="3"/>
        <v>0</v>
      </c>
      <c r="BN20" s="76">
        <f t="shared" si="3"/>
        <v>0</v>
      </c>
      <c r="BO20" s="97">
        <f t="shared" si="3"/>
        <v>0</v>
      </c>
      <c r="BP20" s="77">
        <f t="shared" si="3"/>
        <v>0</v>
      </c>
      <c r="BQ20" s="76">
        <f t="shared" si="3"/>
        <v>0</v>
      </c>
      <c r="BR20" s="97">
        <f t="shared" si="3"/>
        <v>0</v>
      </c>
      <c r="BS20" s="77">
        <f t="shared" si="3"/>
        <v>0</v>
      </c>
      <c r="BT20" s="76">
        <f t="shared" si="3"/>
        <v>0</v>
      </c>
      <c r="BU20" s="97"/>
      <c r="BV20" s="84">
        <f>BV10+BV11+BV12+BV13+BV14+BV15+BV16+BV17+BV18+BV19</f>
        <v>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4" ref="BV23:BX27">D23+G23+J23+M23+P23+S23+V23+Y23+AB23+AE23+AH23+AK23+AN23+AQ23+AT23+AW23+AZ23+BC23+BF23+BI23+BL23+BO23+BR23</f>
        <v>0</v>
      </c>
      <c r="BW23" s="76">
        <f t="shared" si="4"/>
        <v>0</v>
      </c>
      <c r="BX23" s="78">
        <f t="shared" si="4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4"/>
        <v>0</v>
      </c>
      <c r="BW24" s="76">
        <f t="shared" si="4"/>
        <v>0</v>
      </c>
      <c r="BX24" s="78">
        <f t="shared" si="4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4"/>
        <v>0</v>
      </c>
      <c r="BW25" s="76">
        <f t="shared" si="4"/>
        <v>0</v>
      </c>
      <c r="BX25" s="78">
        <f t="shared" si="4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4"/>
        <v>0</v>
      </c>
      <c r="BW26" s="76">
        <f t="shared" si="4"/>
        <v>0</v>
      </c>
      <c r="BX26" s="78">
        <f t="shared" si="4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4"/>
        <v>0</v>
      </c>
      <c r="BW27" s="76">
        <f t="shared" si="4"/>
        <v>0</v>
      </c>
      <c r="BX27" s="78">
        <f t="shared" si="4"/>
        <v>0</v>
      </c>
    </row>
    <row r="28" spans="2:76" ht="15">
      <c r="B28" s="68">
        <v>200</v>
      </c>
      <c r="C28" s="26" t="s">
        <v>108</v>
      </c>
      <c r="D28" s="84">
        <f aca="true" t="shared" si="5" ref="D28:AI28">D23+D24+D25+D26+D27</f>
        <v>0</v>
      </c>
      <c r="E28" s="77">
        <f t="shared" si="5"/>
        <v>0</v>
      </c>
      <c r="F28" s="78">
        <f t="shared" si="5"/>
        <v>0</v>
      </c>
      <c r="G28" s="84">
        <f t="shared" si="5"/>
        <v>0</v>
      </c>
      <c r="H28" s="77">
        <f t="shared" si="5"/>
        <v>0</v>
      </c>
      <c r="I28" s="78">
        <f t="shared" si="5"/>
        <v>0</v>
      </c>
      <c r="J28" s="97">
        <f t="shared" si="5"/>
        <v>0</v>
      </c>
      <c r="K28" s="77">
        <f t="shared" si="5"/>
        <v>0</v>
      </c>
      <c r="L28" s="76">
        <f t="shared" si="5"/>
        <v>0</v>
      </c>
      <c r="M28" s="97">
        <f t="shared" si="5"/>
        <v>0</v>
      </c>
      <c r="N28" s="77">
        <f t="shared" si="5"/>
        <v>0</v>
      </c>
      <c r="O28" s="76">
        <f t="shared" si="5"/>
        <v>0</v>
      </c>
      <c r="P28" s="97">
        <f t="shared" si="5"/>
        <v>0</v>
      </c>
      <c r="Q28" s="77">
        <f t="shared" si="5"/>
        <v>0</v>
      </c>
      <c r="R28" s="76">
        <f t="shared" si="5"/>
        <v>0</v>
      </c>
      <c r="S28" s="97">
        <f t="shared" si="5"/>
        <v>0</v>
      </c>
      <c r="T28" s="77">
        <f t="shared" si="5"/>
        <v>0</v>
      </c>
      <c r="U28" s="76">
        <f t="shared" si="5"/>
        <v>0</v>
      </c>
      <c r="V28" s="97">
        <f t="shared" si="5"/>
        <v>0</v>
      </c>
      <c r="W28" s="77">
        <f t="shared" si="5"/>
        <v>0</v>
      </c>
      <c r="X28" s="76">
        <f t="shared" si="5"/>
        <v>0</v>
      </c>
      <c r="Y28" s="97">
        <f t="shared" si="5"/>
        <v>0</v>
      </c>
      <c r="Z28" s="77">
        <f t="shared" si="5"/>
        <v>0</v>
      </c>
      <c r="AA28" s="76">
        <f t="shared" si="5"/>
        <v>0</v>
      </c>
      <c r="AB28" s="97">
        <f t="shared" si="5"/>
        <v>0</v>
      </c>
      <c r="AC28" s="77">
        <f t="shared" si="5"/>
        <v>0</v>
      </c>
      <c r="AD28" s="76">
        <f t="shared" si="5"/>
        <v>0</v>
      </c>
      <c r="AE28" s="97">
        <f t="shared" si="5"/>
        <v>0</v>
      </c>
      <c r="AF28" s="77">
        <f t="shared" si="5"/>
        <v>0</v>
      </c>
      <c r="AG28" s="76">
        <f t="shared" si="5"/>
        <v>0</v>
      </c>
      <c r="AH28" s="97">
        <f t="shared" si="5"/>
        <v>0</v>
      </c>
      <c r="AI28" s="77">
        <f t="shared" si="5"/>
        <v>0</v>
      </c>
      <c r="AJ28" s="76">
        <f aca="true" t="shared" si="6" ref="AJ28:BO28">AJ23+AJ24+AJ25+AJ26+AJ27</f>
        <v>0</v>
      </c>
      <c r="AK28" s="97">
        <f t="shared" si="6"/>
        <v>0</v>
      </c>
      <c r="AL28" s="77">
        <f t="shared" si="6"/>
        <v>0</v>
      </c>
      <c r="AM28" s="76">
        <f t="shared" si="6"/>
        <v>0</v>
      </c>
      <c r="AN28" s="97">
        <f t="shared" si="6"/>
        <v>0</v>
      </c>
      <c r="AO28" s="77">
        <f t="shared" si="6"/>
        <v>0</v>
      </c>
      <c r="AP28" s="76">
        <f t="shared" si="6"/>
        <v>0</v>
      </c>
      <c r="AQ28" s="97">
        <f t="shared" si="6"/>
        <v>0</v>
      </c>
      <c r="AR28" s="77">
        <f t="shared" si="6"/>
        <v>0</v>
      </c>
      <c r="AS28" s="76">
        <f t="shared" si="6"/>
        <v>0</v>
      </c>
      <c r="AT28" s="97">
        <f t="shared" si="6"/>
        <v>0</v>
      </c>
      <c r="AU28" s="77">
        <f t="shared" si="6"/>
        <v>0</v>
      </c>
      <c r="AV28" s="76">
        <f t="shared" si="6"/>
        <v>0</v>
      </c>
      <c r="AW28" s="97">
        <f t="shared" si="6"/>
        <v>0</v>
      </c>
      <c r="AX28" s="77">
        <f t="shared" si="6"/>
        <v>0</v>
      </c>
      <c r="AY28" s="76">
        <f t="shared" si="6"/>
        <v>0</v>
      </c>
      <c r="AZ28" s="97">
        <f t="shared" si="6"/>
        <v>0</v>
      </c>
      <c r="BA28" s="77">
        <f t="shared" si="6"/>
        <v>0</v>
      </c>
      <c r="BB28" s="76">
        <f t="shared" si="6"/>
        <v>0</v>
      </c>
      <c r="BC28" s="97">
        <f t="shared" si="6"/>
        <v>0</v>
      </c>
      <c r="BD28" s="77">
        <f t="shared" si="6"/>
        <v>0</v>
      </c>
      <c r="BE28" s="76">
        <f t="shared" si="6"/>
        <v>0</v>
      </c>
      <c r="BF28" s="97">
        <f t="shared" si="6"/>
        <v>0</v>
      </c>
      <c r="BG28" s="77">
        <f t="shared" si="6"/>
        <v>0</v>
      </c>
      <c r="BH28" s="76">
        <f t="shared" si="6"/>
        <v>0</v>
      </c>
      <c r="BI28" s="97">
        <f t="shared" si="6"/>
        <v>0</v>
      </c>
      <c r="BJ28" s="77">
        <f t="shared" si="6"/>
        <v>0</v>
      </c>
      <c r="BK28" s="76">
        <f t="shared" si="6"/>
        <v>0</v>
      </c>
      <c r="BL28" s="97">
        <f t="shared" si="6"/>
        <v>0</v>
      </c>
      <c r="BM28" s="77">
        <f t="shared" si="6"/>
        <v>0</v>
      </c>
      <c r="BN28" s="76">
        <f t="shared" si="6"/>
        <v>0</v>
      </c>
      <c r="BO28" s="97">
        <f t="shared" si="6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7" ref="BV31:BX34">D31+G31+J31+M31+P31+S31+V31+Y31+AB31+AE31+AH31+AK31+AN31+AQ31+AT31+AW31+AZ31+BC31+BF31+BI31+BL31+BO31+BR31</f>
        <v>0</v>
      </c>
      <c r="BW31" s="76">
        <f t="shared" si="7"/>
        <v>0</v>
      </c>
      <c r="BX31" s="78">
        <f t="shared" si="7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7"/>
        <v>0</v>
      </c>
      <c r="BW32" s="76">
        <f t="shared" si="7"/>
        <v>0</v>
      </c>
      <c r="BX32" s="78">
        <f t="shared" si="7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7"/>
        <v>0</v>
      </c>
      <c r="BW33" s="76">
        <f t="shared" si="7"/>
        <v>0</v>
      </c>
      <c r="BX33" s="78">
        <f t="shared" si="7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7"/>
        <v>0</v>
      </c>
      <c r="BW34" s="76">
        <f t="shared" si="7"/>
        <v>0</v>
      </c>
      <c r="BX34" s="78">
        <f t="shared" si="7"/>
        <v>0</v>
      </c>
    </row>
    <row r="35" spans="2:76" ht="15">
      <c r="B35" s="68">
        <v>300</v>
      </c>
      <c r="C35" s="26" t="s">
        <v>114</v>
      </c>
      <c r="D35" s="84">
        <f aca="true" t="shared" si="8" ref="D35:AI35">D31+D32+D33+D34</f>
        <v>0</v>
      </c>
      <c r="E35" s="77">
        <f t="shared" si="8"/>
        <v>0</v>
      </c>
      <c r="F35" s="78">
        <f t="shared" si="8"/>
        <v>0</v>
      </c>
      <c r="G35" s="84">
        <f t="shared" si="8"/>
        <v>0</v>
      </c>
      <c r="H35" s="77">
        <f t="shared" si="8"/>
        <v>0</v>
      </c>
      <c r="I35" s="78">
        <f t="shared" si="8"/>
        <v>0</v>
      </c>
      <c r="J35" s="97">
        <f t="shared" si="8"/>
        <v>0</v>
      </c>
      <c r="K35" s="77">
        <f t="shared" si="8"/>
        <v>0</v>
      </c>
      <c r="L35" s="76">
        <f t="shared" si="8"/>
        <v>0</v>
      </c>
      <c r="M35" s="97">
        <f t="shared" si="8"/>
        <v>0</v>
      </c>
      <c r="N35" s="77">
        <f t="shared" si="8"/>
        <v>0</v>
      </c>
      <c r="O35" s="76">
        <f t="shared" si="8"/>
        <v>0</v>
      </c>
      <c r="P35" s="97">
        <f t="shared" si="8"/>
        <v>0</v>
      </c>
      <c r="Q35" s="77">
        <f t="shared" si="8"/>
        <v>0</v>
      </c>
      <c r="R35" s="76">
        <f t="shared" si="8"/>
        <v>0</v>
      </c>
      <c r="S35" s="97">
        <f t="shared" si="8"/>
        <v>0</v>
      </c>
      <c r="T35" s="77">
        <f t="shared" si="8"/>
        <v>0</v>
      </c>
      <c r="U35" s="76">
        <f t="shared" si="8"/>
        <v>0</v>
      </c>
      <c r="V35" s="97">
        <f t="shared" si="8"/>
        <v>0</v>
      </c>
      <c r="W35" s="77">
        <f t="shared" si="8"/>
        <v>0</v>
      </c>
      <c r="X35" s="76">
        <f t="shared" si="8"/>
        <v>0</v>
      </c>
      <c r="Y35" s="97">
        <f t="shared" si="8"/>
        <v>0</v>
      </c>
      <c r="Z35" s="77">
        <f t="shared" si="8"/>
        <v>0</v>
      </c>
      <c r="AA35" s="76">
        <f t="shared" si="8"/>
        <v>0</v>
      </c>
      <c r="AB35" s="97">
        <f t="shared" si="8"/>
        <v>0</v>
      </c>
      <c r="AC35" s="77">
        <f t="shared" si="8"/>
        <v>0</v>
      </c>
      <c r="AD35" s="76">
        <f t="shared" si="8"/>
        <v>0</v>
      </c>
      <c r="AE35" s="97">
        <f t="shared" si="8"/>
        <v>0</v>
      </c>
      <c r="AF35" s="77">
        <f t="shared" si="8"/>
        <v>0</v>
      </c>
      <c r="AG35" s="76">
        <f t="shared" si="8"/>
        <v>0</v>
      </c>
      <c r="AH35" s="97">
        <f t="shared" si="8"/>
        <v>0</v>
      </c>
      <c r="AI35" s="77">
        <f t="shared" si="8"/>
        <v>0</v>
      </c>
      <c r="AJ35" s="76">
        <f aca="true" t="shared" si="9" ref="AJ35:BO35">AJ31+AJ32+AJ33+AJ34</f>
        <v>0</v>
      </c>
      <c r="AK35" s="97">
        <f t="shared" si="9"/>
        <v>0</v>
      </c>
      <c r="AL35" s="77">
        <f t="shared" si="9"/>
        <v>0</v>
      </c>
      <c r="AM35" s="76">
        <f t="shared" si="9"/>
        <v>0</v>
      </c>
      <c r="AN35" s="97">
        <f t="shared" si="9"/>
        <v>0</v>
      </c>
      <c r="AO35" s="77">
        <f t="shared" si="9"/>
        <v>0</v>
      </c>
      <c r="AP35" s="76">
        <f t="shared" si="9"/>
        <v>0</v>
      </c>
      <c r="AQ35" s="97">
        <f t="shared" si="9"/>
        <v>0</v>
      </c>
      <c r="AR35" s="77">
        <f t="shared" si="9"/>
        <v>0</v>
      </c>
      <c r="AS35" s="76">
        <f t="shared" si="9"/>
        <v>0</v>
      </c>
      <c r="AT35" s="97">
        <f t="shared" si="9"/>
        <v>0</v>
      </c>
      <c r="AU35" s="77">
        <f t="shared" si="9"/>
        <v>0</v>
      </c>
      <c r="AV35" s="76">
        <f t="shared" si="9"/>
        <v>0</v>
      </c>
      <c r="AW35" s="97">
        <f t="shared" si="9"/>
        <v>0</v>
      </c>
      <c r="AX35" s="77">
        <f t="shared" si="9"/>
        <v>0</v>
      </c>
      <c r="AY35" s="76">
        <f t="shared" si="9"/>
        <v>0</v>
      </c>
      <c r="AZ35" s="97">
        <f t="shared" si="9"/>
        <v>0</v>
      </c>
      <c r="BA35" s="77">
        <f t="shared" si="9"/>
        <v>0</v>
      </c>
      <c r="BB35" s="76">
        <f t="shared" si="9"/>
        <v>0</v>
      </c>
      <c r="BC35" s="97">
        <f t="shared" si="9"/>
        <v>0</v>
      </c>
      <c r="BD35" s="77">
        <f t="shared" si="9"/>
        <v>0</v>
      </c>
      <c r="BE35" s="76">
        <f t="shared" si="9"/>
        <v>0</v>
      </c>
      <c r="BF35" s="97">
        <f t="shared" si="9"/>
        <v>0</v>
      </c>
      <c r="BG35" s="77">
        <f t="shared" si="9"/>
        <v>0</v>
      </c>
      <c r="BH35" s="76">
        <f t="shared" si="9"/>
        <v>0</v>
      </c>
      <c r="BI35" s="97">
        <f t="shared" si="9"/>
        <v>0</v>
      </c>
      <c r="BJ35" s="77">
        <f t="shared" si="9"/>
        <v>0</v>
      </c>
      <c r="BK35" s="76">
        <f t="shared" si="9"/>
        <v>0</v>
      </c>
      <c r="BL35" s="97">
        <f t="shared" si="9"/>
        <v>0</v>
      </c>
      <c r="BM35" s="77">
        <f t="shared" si="9"/>
        <v>0</v>
      </c>
      <c r="BN35" s="76">
        <f t="shared" si="9"/>
        <v>0</v>
      </c>
      <c r="BO35" s="97">
        <f t="shared" si="9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10" ref="BV38:BX41">D38+G38+J38+M38+P38+S38+V38+Y38+AB38+AE38+AH38+AK38+AN38+AQ38+AT38+AW38+AZ38+BC38+BF38+BI38+BL38+BO38+BR38</f>
        <v>0</v>
      </c>
      <c r="BW38" s="76">
        <f t="shared" si="10"/>
        <v>0</v>
      </c>
      <c r="BX38" s="78">
        <f t="shared" si="10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10"/>
        <v>0</v>
      </c>
      <c r="BW39" s="76">
        <f t="shared" si="10"/>
        <v>0</v>
      </c>
      <c r="BX39" s="78">
        <f t="shared" si="10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10"/>
        <v>0</v>
      </c>
      <c r="BW40" s="76">
        <f t="shared" si="10"/>
        <v>0</v>
      </c>
      <c r="BX40" s="78">
        <f t="shared" si="10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10"/>
        <v>0</v>
      </c>
      <c r="BW41" s="76">
        <f t="shared" si="10"/>
        <v>0</v>
      </c>
      <c r="BX41" s="78">
        <f t="shared" si="10"/>
        <v>0</v>
      </c>
    </row>
    <row r="42" spans="2:76" ht="15">
      <c r="B42" s="68">
        <v>400</v>
      </c>
      <c r="C42" s="26" t="s">
        <v>119</v>
      </c>
      <c r="D42" s="84">
        <f aca="true" t="shared" si="11" ref="D42:AI42">D38+D39+D40+D41</f>
        <v>0</v>
      </c>
      <c r="E42" s="77">
        <f t="shared" si="11"/>
        <v>0</v>
      </c>
      <c r="F42" s="78">
        <f t="shared" si="11"/>
        <v>0</v>
      </c>
      <c r="G42" s="84">
        <f t="shared" si="11"/>
        <v>0</v>
      </c>
      <c r="H42" s="77">
        <f t="shared" si="11"/>
        <v>0</v>
      </c>
      <c r="I42" s="78">
        <f t="shared" si="11"/>
        <v>0</v>
      </c>
      <c r="J42" s="97">
        <f t="shared" si="11"/>
        <v>0</v>
      </c>
      <c r="K42" s="77">
        <f t="shared" si="11"/>
        <v>0</v>
      </c>
      <c r="L42" s="76">
        <f t="shared" si="11"/>
        <v>0</v>
      </c>
      <c r="M42" s="97">
        <f t="shared" si="11"/>
        <v>0</v>
      </c>
      <c r="N42" s="77">
        <f t="shared" si="11"/>
        <v>0</v>
      </c>
      <c r="O42" s="76">
        <f t="shared" si="11"/>
        <v>0</v>
      </c>
      <c r="P42" s="97">
        <f t="shared" si="11"/>
        <v>0</v>
      </c>
      <c r="Q42" s="77">
        <f t="shared" si="11"/>
        <v>0</v>
      </c>
      <c r="R42" s="76">
        <f t="shared" si="11"/>
        <v>0</v>
      </c>
      <c r="S42" s="97">
        <f t="shared" si="11"/>
        <v>0</v>
      </c>
      <c r="T42" s="77">
        <f t="shared" si="11"/>
        <v>0</v>
      </c>
      <c r="U42" s="76">
        <f t="shared" si="11"/>
        <v>0</v>
      </c>
      <c r="V42" s="97">
        <f t="shared" si="11"/>
        <v>0</v>
      </c>
      <c r="W42" s="77">
        <f t="shared" si="11"/>
        <v>0</v>
      </c>
      <c r="X42" s="76">
        <f t="shared" si="11"/>
        <v>0</v>
      </c>
      <c r="Y42" s="97">
        <f t="shared" si="11"/>
        <v>0</v>
      </c>
      <c r="Z42" s="77">
        <f t="shared" si="11"/>
        <v>0</v>
      </c>
      <c r="AA42" s="76">
        <f t="shared" si="11"/>
        <v>0</v>
      </c>
      <c r="AB42" s="97">
        <f t="shared" si="11"/>
        <v>0</v>
      </c>
      <c r="AC42" s="77">
        <f t="shared" si="11"/>
        <v>0</v>
      </c>
      <c r="AD42" s="76">
        <f t="shared" si="11"/>
        <v>0</v>
      </c>
      <c r="AE42" s="97">
        <f t="shared" si="11"/>
        <v>0</v>
      </c>
      <c r="AF42" s="77">
        <f t="shared" si="11"/>
        <v>0</v>
      </c>
      <c r="AG42" s="76">
        <f t="shared" si="11"/>
        <v>0</v>
      </c>
      <c r="AH42" s="97">
        <f t="shared" si="11"/>
        <v>0</v>
      </c>
      <c r="AI42" s="77">
        <f t="shared" si="11"/>
        <v>0</v>
      </c>
      <c r="AJ42" s="76">
        <f aca="true" t="shared" si="12" ref="AJ42:BO42">AJ38+AJ39+AJ40+AJ41</f>
        <v>0</v>
      </c>
      <c r="AK42" s="97">
        <f t="shared" si="12"/>
        <v>0</v>
      </c>
      <c r="AL42" s="77">
        <f t="shared" si="12"/>
        <v>0</v>
      </c>
      <c r="AM42" s="76">
        <f t="shared" si="12"/>
        <v>0</v>
      </c>
      <c r="AN42" s="97">
        <f t="shared" si="12"/>
        <v>0</v>
      </c>
      <c r="AO42" s="77">
        <f t="shared" si="12"/>
        <v>0</v>
      </c>
      <c r="AP42" s="76">
        <f t="shared" si="12"/>
        <v>0</v>
      </c>
      <c r="AQ42" s="97">
        <f t="shared" si="12"/>
        <v>0</v>
      </c>
      <c r="AR42" s="77">
        <f t="shared" si="12"/>
        <v>0</v>
      </c>
      <c r="AS42" s="76">
        <f t="shared" si="12"/>
        <v>0</v>
      </c>
      <c r="AT42" s="97">
        <f t="shared" si="12"/>
        <v>0</v>
      </c>
      <c r="AU42" s="77">
        <f t="shared" si="12"/>
        <v>0</v>
      </c>
      <c r="AV42" s="76">
        <f t="shared" si="12"/>
        <v>0</v>
      </c>
      <c r="AW42" s="97">
        <f t="shared" si="12"/>
        <v>0</v>
      </c>
      <c r="AX42" s="77">
        <f t="shared" si="12"/>
        <v>0</v>
      </c>
      <c r="AY42" s="76">
        <f t="shared" si="12"/>
        <v>0</v>
      </c>
      <c r="AZ42" s="97">
        <f t="shared" si="12"/>
        <v>0</v>
      </c>
      <c r="BA42" s="77">
        <f t="shared" si="12"/>
        <v>0</v>
      </c>
      <c r="BB42" s="76">
        <f t="shared" si="12"/>
        <v>0</v>
      </c>
      <c r="BC42" s="97">
        <f t="shared" si="12"/>
        <v>0</v>
      </c>
      <c r="BD42" s="77">
        <f t="shared" si="12"/>
        <v>0</v>
      </c>
      <c r="BE42" s="76">
        <f t="shared" si="12"/>
        <v>0</v>
      </c>
      <c r="BF42" s="97">
        <f t="shared" si="12"/>
        <v>0</v>
      </c>
      <c r="BG42" s="77">
        <f t="shared" si="12"/>
        <v>0</v>
      </c>
      <c r="BH42" s="76">
        <f t="shared" si="12"/>
        <v>0</v>
      </c>
      <c r="BI42" s="97">
        <f t="shared" si="12"/>
        <v>0</v>
      </c>
      <c r="BJ42" s="77">
        <f t="shared" si="12"/>
        <v>0</v>
      </c>
      <c r="BK42" s="76">
        <f t="shared" si="12"/>
        <v>0</v>
      </c>
      <c r="BL42" s="97">
        <f t="shared" si="12"/>
        <v>0</v>
      </c>
      <c r="BM42" s="77">
        <f t="shared" si="12"/>
        <v>0</v>
      </c>
      <c r="BN42" s="76">
        <f t="shared" si="12"/>
        <v>0</v>
      </c>
      <c r="BO42" s="97">
        <f t="shared" si="12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13" ref="D46:AI46">D45</f>
        <v>0</v>
      </c>
      <c r="E46" s="77">
        <f t="shared" si="13"/>
        <v>0</v>
      </c>
      <c r="F46" s="78">
        <f t="shared" si="13"/>
        <v>0</v>
      </c>
      <c r="G46" s="84">
        <f t="shared" si="13"/>
        <v>0</v>
      </c>
      <c r="H46" s="77">
        <f t="shared" si="13"/>
        <v>0</v>
      </c>
      <c r="I46" s="78">
        <f t="shared" si="13"/>
        <v>0</v>
      </c>
      <c r="J46" s="97">
        <f t="shared" si="13"/>
        <v>0</v>
      </c>
      <c r="K46" s="77">
        <f t="shared" si="13"/>
        <v>0</v>
      </c>
      <c r="L46" s="76">
        <f t="shared" si="13"/>
        <v>0</v>
      </c>
      <c r="M46" s="97">
        <f t="shared" si="13"/>
        <v>0</v>
      </c>
      <c r="N46" s="77">
        <f t="shared" si="13"/>
        <v>0</v>
      </c>
      <c r="O46" s="76">
        <f t="shared" si="13"/>
        <v>0</v>
      </c>
      <c r="P46" s="97">
        <f t="shared" si="13"/>
        <v>0</v>
      </c>
      <c r="Q46" s="77">
        <f t="shared" si="13"/>
        <v>0</v>
      </c>
      <c r="R46" s="76">
        <f t="shared" si="13"/>
        <v>0</v>
      </c>
      <c r="S46" s="97">
        <f t="shared" si="13"/>
        <v>0</v>
      </c>
      <c r="T46" s="77">
        <f t="shared" si="13"/>
        <v>0</v>
      </c>
      <c r="U46" s="76">
        <f t="shared" si="13"/>
        <v>0</v>
      </c>
      <c r="V46" s="97">
        <f t="shared" si="13"/>
        <v>0</v>
      </c>
      <c r="W46" s="77">
        <f t="shared" si="13"/>
        <v>0</v>
      </c>
      <c r="X46" s="76">
        <f t="shared" si="13"/>
        <v>0</v>
      </c>
      <c r="Y46" s="97">
        <f t="shared" si="13"/>
        <v>0</v>
      </c>
      <c r="Z46" s="77">
        <f t="shared" si="13"/>
        <v>0</v>
      </c>
      <c r="AA46" s="76">
        <f t="shared" si="13"/>
        <v>0</v>
      </c>
      <c r="AB46" s="97">
        <f t="shared" si="13"/>
        <v>0</v>
      </c>
      <c r="AC46" s="77">
        <f t="shared" si="13"/>
        <v>0</v>
      </c>
      <c r="AD46" s="76">
        <f t="shared" si="13"/>
        <v>0</v>
      </c>
      <c r="AE46" s="97">
        <f t="shared" si="13"/>
        <v>0</v>
      </c>
      <c r="AF46" s="77">
        <f t="shared" si="13"/>
        <v>0</v>
      </c>
      <c r="AG46" s="76">
        <f t="shared" si="13"/>
        <v>0</v>
      </c>
      <c r="AH46" s="97">
        <f t="shared" si="13"/>
        <v>0</v>
      </c>
      <c r="AI46" s="77">
        <f t="shared" si="13"/>
        <v>0</v>
      </c>
      <c r="AJ46" s="76">
        <f aca="true" t="shared" si="14" ref="AJ46:BO46">AJ45</f>
        <v>0</v>
      </c>
      <c r="AK46" s="97">
        <f t="shared" si="14"/>
        <v>0</v>
      </c>
      <c r="AL46" s="77">
        <f t="shared" si="14"/>
        <v>0</v>
      </c>
      <c r="AM46" s="76">
        <f t="shared" si="14"/>
        <v>0</v>
      </c>
      <c r="AN46" s="97">
        <f t="shared" si="14"/>
        <v>0</v>
      </c>
      <c r="AO46" s="77">
        <f t="shared" si="14"/>
        <v>0</v>
      </c>
      <c r="AP46" s="76">
        <f t="shared" si="14"/>
        <v>0</v>
      </c>
      <c r="AQ46" s="97">
        <f t="shared" si="14"/>
        <v>0</v>
      </c>
      <c r="AR46" s="77">
        <f t="shared" si="14"/>
        <v>0</v>
      </c>
      <c r="AS46" s="76">
        <f t="shared" si="14"/>
        <v>0</v>
      </c>
      <c r="AT46" s="97">
        <f t="shared" si="14"/>
        <v>0</v>
      </c>
      <c r="AU46" s="77">
        <f t="shared" si="14"/>
        <v>0</v>
      </c>
      <c r="AV46" s="76">
        <f t="shared" si="14"/>
        <v>0</v>
      </c>
      <c r="AW46" s="97">
        <f t="shared" si="14"/>
        <v>0</v>
      </c>
      <c r="AX46" s="77">
        <f t="shared" si="14"/>
        <v>0</v>
      </c>
      <c r="AY46" s="94">
        <f t="shared" si="14"/>
        <v>0</v>
      </c>
      <c r="AZ46" s="98">
        <f t="shared" si="14"/>
        <v>0</v>
      </c>
      <c r="BA46" s="77">
        <f t="shared" si="14"/>
        <v>0</v>
      </c>
      <c r="BB46" s="94">
        <f t="shared" si="14"/>
        <v>0</v>
      </c>
      <c r="BC46" s="97">
        <f t="shared" si="14"/>
        <v>0</v>
      </c>
      <c r="BD46" s="77">
        <f t="shared" si="14"/>
        <v>0</v>
      </c>
      <c r="BE46" s="76">
        <f t="shared" si="14"/>
        <v>0</v>
      </c>
      <c r="BF46" s="97">
        <f t="shared" si="14"/>
        <v>0</v>
      </c>
      <c r="BG46" s="77">
        <f t="shared" si="14"/>
        <v>0</v>
      </c>
      <c r="BH46" s="76">
        <f t="shared" si="14"/>
        <v>0</v>
      </c>
      <c r="BI46" s="98">
        <f t="shared" si="14"/>
        <v>0</v>
      </c>
      <c r="BJ46" s="77">
        <f t="shared" si="14"/>
        <v>0</v>
      </c>
      <c r="BK46" s="94">
        <f t="shared" si="14"/>
        <v>0</v>
      </c>
      <c r="BL46" s="98">
        <f t="shared" si="14"/>
        <v>0</v>
      </c>
      <c r="BM46" s="77">
        <f t="shared" si="14"/>
        <v>0</v>
      </c>
      <c r="BN46" s="94">
        <f t="shared" si="14"/>
        <v>0</v>
      </c>
      <c r="BO46" s="98">
        <f t="shared" si="14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/>
      <c r="BS49" s="88"/>
      <c r="BT49" s="100"/>
      <c r="BU49" s="75"/>
      <c r="BV49" s="84">
        <f aca="true" t="shared" si="15" ref="BV49:BX50">D49+G49+J49+M49+P49+S49+V49+Y49+AB49+AE49+AH49+AK49+AN49+AQ49+AT49+AW49+AZ49+BC49+BF49+BI49+BL49+BO49+BR49</f>
        <v>0</v>
      </c>
      <c r="BW49" s="76">
        <f t="shared" si="15"/>
        <v>0</v>
      </c>
      <c r="BX49" s="78">
        <f t="shared" si="15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/>
      <c r="BS50" s="88"/>
      <c r="BT50" s="100"/>
      <c r="BU50" s="75"/>
      <c r="BV50" s="84">
        <f t="shared" si="15"/>
        <v>0</v>
      </c>
      <c r="BW50" s="76">
        <f t="shared" si="15"/>
        <v>0</v>
      </c>
      <c r="BX50" s="78">
        <f t="shared" si="15"/>
        <v>0</v>
      </c>
    </row>
    <row r="51" spans="2:76" ht="15">
      <c r="B51" s="68">
        <v>700</v>
      </c>
      <c r="C51" s="26" t="s">
        <v>125</v>
      </c>
      <c r="D51" s="84">
        <f aca="true" t="shared" si="16" ref="D51:AI51">D49+D50</f>
        <v>0</v>
      </c>
      <c r="E51" s="77">
        <f t="shared" si="16"/>
        <v>0</v>
      </c>
      <c r="F51" s="78">
        <f t="shared" si="16"/>
        <v>0</v>
      </c>
      <c r="G51" s="84">
        <f t="shared" si="16"/>
        <v>0</v>
      </c>
      <c r="H51" s="77">
        <f t="shared" si="16"/>
        <v>0</v>
      </c>
      <c r="I51" s="78">
        <f t="shared" si="16"/>
        <v>0</v>
      </c>
      <c r="J51" s="97">
        <f t="shared" si="16"/>
        <v>0</v>
      </c>
      <c r="K51" s="77">
        <f t="shared" si="16"/>
        <v>0</v>
      </c>
      <c r="L51" s="76">
        <f t="shared" si="16"/>
        <v>0</v>
      </c>
      <c r="M51" s="97">
        <f t="shared" si="16"/>
        <v>0</v>
      </c>
      <c r="N51" s="77">
        <f t="shared" si="16"/>
        <v>0</v>
      </c>
      <c r="O51" s="76">
        <f t="shared" si="16"/>
        <v>0</v>
      </c>
      <c r="P51" s="97">
        <f t="shared" si="16"/>
        <v>0</v>
      </c>
      <c r="Q51" s="77">
        <f t="shared" si="16"/>
        <v>0</v>
      </c>
      <c r="R51" s="76">
        <f t="shared" si="16"/>
        <v>0</v>
      </c>
      <c r="S51" s="97">
        <f t="shared" si="16"/>
        <v>0</v>
      </c>
      <c r="T51" s="77">
        <f t="shared" si="16"/>
        <v>0</v>
      </c>
      <c r="U51" s="76">
        <f t="shared" si="16"/>
        <v>0</v>
      </c>
      <c r="V51" s="97">
        <f t="shared" si="16"/>
        <v>0</v>
      </c>
      <c r="W51" s="77">
        <f t="shared" si="16"/>
        <v>0</v>
      </c>
      <c r="X51" s="76">
        <f t="shared" si="16"/>
        <v>0</v>
      </c>
      <c r="Y51" s="97">
        <f t="shared" si="16"/>
        <v>0</v>
      </c>
      <c r="Z51" s="77">
        <f t="shared" si="16"/>
        <v>0</v>
      </c>
      <c r="AA51" s="76">
        <f t="shared" si="16"/>
        <v>0</v>
      </c>
      <c r="AB51" s="97">
        <f t="shared" si="16"/>
        <v>0</v>
      </c>
      <c r="AC51" s="77">
        <f t="shared" si="16"/>
        <v>0</v>
      </c>
      <c r="AD51" s="76">
        <f t="shared" si="16"/>
        <v>0</v>
      </c>
      <c r="AE51" s="97">
        <f t="shared" si="16"/>
        <v>0</v>
      </c>
      <c r="AF51" s="77">
        <f t="shared" si="16"/>
        <v>0</v>
      </c>
      <c r="AG51" s="76">
        <f t="shared" si="16"/>
        <v>0</v>
      </c>
      <c r="AH51" s="97">
        <f t="shared" si="16"/>
        <v>0</v>
      </c>
      <c r="AI51" s="77">
        <f t="shared" si="16"/>
        <v>0</v>
      </c>
      <c r="AJ51" s="76">
        <f aca="true" t="shared" si="17" ref="AJ51:BO51">AJ49+AJ50</f>
        <v>0</v>
      </c>
      <c r="AK51" s="97">
        <f t="shared" si="17"/>
        <v>0</v>
      </c>
      <c r="AL51" s="77">
        <f t="shared" si="17"/>
        <v>0</v>
      </c>
      <c r="AM51" s="76">
        <f t="shared" si="17"/>
        <v>0</v>
      </c>
      <c r="AN51" s="97">
        <f t="shared" si="17"/>
        <v>0</v>
      </c>
      <c r="AO51" s="77">
        <f t="shared" si="17"/>
        <v>0</v>
      </c>
      <c r="AP51" s="76">
        <f t="shared" si="17"/>
        <v>0</v>
      </c>
      <c r="AQ51" s="97">
        <f t="shared" si="17"/>
        <v>0</v>
      </c>
      <c r="AR51" s="77">
        <f t="shared" si="17"/>
        <v>0</v>
      </c>
      <c r="AS51" s="76">
        <f t="shared" si="17"/>
        <v>0</v>
      </c>
      <c r="AT51" s="97">
        <f t="shared" si="17"/>
        <v>0</v>
      </c>
      <c r="AU51" s="77">
        <f t="shared" si="17"/>
        <v>0</v>
      </c>
      <c r="AV51" s="76">
        <f t="shared" si="17"/>
        <v>0</v>
      </c>
      <c r="AW51" s="97">
        <f t="shared" si="17"/>
        <v>0</v>
      </c>
      <c r="AX51" s="77">
        <f t="shared" si="17"/>
        <v>0</v>
      </c>
      <c r="AY51" s="76">
        <f t="shared" si="17"/>
        <v>0</v>
      </c>
      <c r="AZ51" s="97">
        <f t="shared" si="17"/>
        <v>0</v>
      </c>
      <c r="BA51" s="77">
        <f t="shared" si="17"/>
        <v>0</v>
      </c>
      <c r="BB51" s="76">
        <f t="shared" si="17"/>
        <v>0</v>
      </c>
      <c r="BC51" s="97">
        <f t="shared" si="17"/>
        <v>0</v>
      </c>
      <c r="BD51" s="77">
        <f t="shared" si="17"/>
        <v>0</v>
      </c>
      <c r="BE51" s="76">
        <f t="shared" si="17"/>
        <v>0</v>
      </c>
      <c r="BF51" s="97">
        <f t="shared" si="17"/>
        <v>0</v>
      </c>
      <c r="BG51" s="77">
        <f t="shared" si="17"/>
        <v>0</v>
      </c>
      <c r="BH51" s="76">
        <f t="shared" si="17"/>
        <v>0</v>
      </c>
      <c r="BI51" s="97">
        <f t="shared" si="17"/>
        <v>0</v>
      </c>
      <c r="BJ51" s="77">
        <f t="shared" si="17"/>
        <v>0</v>
      </c>
      <c r="BK51" s="76">
        <f t="shared" si="17"/>
        <v>0</v>
      </c>
      <c r="BL51" s="97">
        <f t="shared" si="17"/>
        <v>0</v>
      </c>
      <c r="BM51" s="77">
        <f t="shared" si="17"/>
        <v>0</v>
      </c>
      <c r="BN51" s="76">
        <f t="shared" si="17"/>
        <v>0</v>
      </c>
      <c r="BO51" s="97">
        <f t="shared" si="17"/>
        <v>0</v>
      </c>
      <c r="BP51" s="77">
        <f>BP49+BP50</f>
        <v>0</v>
      </c>
      <c r="BQ51" s="76">
        <f>BQ49+BQ50</f>
        <v>0</v>
      </c>
      <c r="BR51" s="97">
        <f>BR49+BR50</f>
        <v>0</v>
      </c>
      <c r="BS51" s="77">
        <f>BS49+BS50</f>
        <v>0</v>
      </c>
      <c r="BT51" s="76">
        <f>BT49+BT50</f>
        <v>0</v>
      </c>
      <c r="BU51" s="84"/>
      <c r="BV51" s="84">
        <f>BV49+BV50</f>
        <v>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03" t="s">
        <v>126</v>
      </c>
      <c r="C53" s="104"/>
      <c r="D53" s="85">
        <f aca="true" t="shared" si="18" ref="D53:AI53">D20+D28+D35+D42+D46+D51</f>
        <v>0</v>
      </c>
      <c r="E53" s="85">
        <f t="shared" si="18"/>
        <v>0</v>
      </c>
      <c r="F53" s="85">
        <f t="shared" si="18"/>
        <v>0</v>
      </c>
      <c r="G53" s="85">
        <f t="shared" si="18"/>
        <v>0</v>
      </c>
      <c r="H53" s="85">
        <f t="shared" si="18"/>
        <v>0</v>
      </c>
      <c r="I53" s="85">
        <f t="shared" si="18"/>
        <v>0</v>
      </c>
      <c r="J53" s="85">
        <f t="shared" si="18"/>
        <v>0</v>
      </c>
      <c r="K53" s="85">
        <f t="shared" si="18"/>
        <v>0</v>
      </c>
      <c r="L53" s="85">
        <f t="shared" si="18"/>
        <v>0</v>
      </c>
      <c r="M53" s="85">
        <f t="shared" si="18"/>
        <v>0</v>
      </c>
      <c r="N53" s="85">
        <f t="shared" si="18"/>
        <v>0</v>
      </c>
      <c r="O53" s="85">
        <f t="shared" si="18"/>
        <v>0</v>
      </c>
      <c r="P53" s="85">
        <f t="shared" si="18"/>
        <v>0</v>
      </c>
      <c r="Q53" s="85">
        <f t="shared" si="18"/>
        <v>0</v>
      </c>
      <c r="R53" s="85">
        <f t="shared" si="18"/>
        <v>0</v>
      </c>
      <c r="S53" s="85">
        <f t="shared" si="18"/>
        <v>0</v>
      </c>
      <c r="T53" s="85">
        <f t="shared" si="18"/>
        <v>0</v>
      </c>
      <c r="U53" s="85">
        <f t="shared" si="18"/>
        <v>0</v>
      </c>
      <c r="V53" s="85">
        <f t="shared" si="18"/>
        <v>0</v>
      </c>
      <c r="W53" s="85">
        <f t="shared" si="18"/>
        <v>0</v>
      </c>
      <c r="X53" s="85">
        <f t="shared" si="18"/>
        <v>0</v>
      </c>
      <c r="Y53" s="85">
        <f t="shared" si="18"/>
        <v>0</v>
      </c>
      <c r="Z53" s="85">
        <f t="shared" si="18"/>
        <v>0</v>
      </c>
      <c r="AA53" s="85">
        <f t="shared" si="18"/>
        <v>0</v>
      </c>
      <c r="AB53" s="85">
        <f t="shared" si="18"/>
        <v>0</v>
      </c>
      <c r="AC53" s="85">
        <f t="shared" si="18"/>
        <v>0</v>
      </c>
      <c r="AD53" s="85">
        <f t="shared" si="18"/>
        <v>0</v>
      </c>
      <c r="AE53" s="85">
        <f t="shared" si="18"/>
        <v>0</v>
      </c>
      <c r="AF53" s="85">
        <f t="shared" si="18"/>
        <v>0</v>
      </c>
      <c r="AG53" s="85">
        <f t="shared" si="18"/>
        <v>0</v>
      </c>
      <c r="AH53" s="85">
        <f t="shared" si="18"/>
        <v>0</v>
      </c>
      <c r="AI53" s="85">
        <f t="shared" si="18"/>
        <v>0</v>
      </c>
      <c r="AJ53" s="85">
        <f aca="true" t="shared" si="19" ref="AJ53:BT53">AJ20+AJ28+AJ35+AJ42+AJ46+AJ51</f>
        <v>0</v>
      </c>
      <c r="AK53" s="85">
        <f t="shared" si="19"/>
        <v>0</v>
      </c>
      <c r="AL53" s="85">
        <f t="shared" si="19"/>
        <v>0</v>
      </c>
      <c r="AM53" s="85">
        <f t="shared" si="19"/>
        <v>0</v>
      </c>
      <c r="AN53" s="85">
        <f t="shared" si="19"/>
        <v>0</v>
      </c>
      <c r="AO53" s="85">
        <f t="shared" si="19"/>
        <v>0</v>
      </c>
      <c r="AP53" s="85">
        <f t="shared" si="19"/>
        <v>0</v>
      </c>
      <c r="AQ53" s="85">
        <f t="shared" si="19"/>
        <v>0</v>
      </c>
      <c r="AR53" s="85">
        <f t="shared" si="19"/>
        <v>0</v>
      </c>
      <c r="AS53" s="85">
        <f t="shared" si="19"/>
        <v>0</v>
      </c>
      <c r="AT53" s="85">
        <f t="shared" si="19"/>
        <v>0</v>
      </c>
      <c r="AU53" s="85">
        <f t="shared" si="19"/>
        <v>0</v>
      </c>
      <c r="AV53" s="85">
        <f t="shared" si="19"/>
        <v>0</v>
      </c>
      <c r="AW53" s="85">
        <f t="shared" si="19"/>
        <v>0</v>
      </c>
      <c r="AX53" s="85">
        <f t="shared" si="19"/>
        <v>0</v>
      </c>
      <c r="AY53" s="85">
        <f t="shared" si="19"/>
        <v>0</v>
      </c>
      <c r="AZ53" s="85">
        <f t="shared" si="19"/>
        <v>0</v>
      </c>
      <c r="BA53" s="85">
        <f t="shared" si="19"/>
        <v>0</v>
      </c>
      <c r="BB53" s="85">
        <f t="shared" si="19"/>
        <v>0</v>
      </c>
      <c r="BC53" s="85">
        <f t="shared" si="19"/>
        <v>0</v>
      </c>
      <c r="BD53" s="85">
        <f t="shared" si="19"/>
        <v>0</v>
      </c>
      <c r="BE53" s="85">
        <f t="shared" si="19"/>
        <v>0</v>
      </c>
      <c r="BF53" s="85">
        <f t="shared" si="19"/>
        <v>0</v>
      </c>
      <c r="BG53" s="85">
        <f t="shared" si="19"/>
        <v>0</v>
      </c>
      <c r="BH53" s="85">
        <f t="shared" si="19"/>
        <v>0</v>
      </c>
      <c r="BI53" s="85">
        <f t="shared" si="19"/>
        <v>0</v>
      </c>
      <c r="BJ53" s="85">
        <f t="shared" si="19"/>
        <v>0</v>
      </c>
      <c r="BK53" s="85">
        <f t="shared" si="19"/>
        <v>0</v>
      </c>
      <c r="BL53" s="85">
        <f t="shared" si="19"/>
        <v>0</v>
      </c>
      <c r="BM53" s="85">
        <f t="shared" si="19"/>
        <v>0</v>
      </c>
      <c r="BN53" s="85">
        <f t="shared" si="19"/>
        <v>0</v>
      </c>
      <c r="BO53" s="85">
        <f t="shared" si="19"/>
        <v>0</v>
      </c>
      <c r="BP53" s="85">
        <f t="shared" si="19"/>
        <v>0</v>
      </c>
      <c r="BQ53" s="85">
        <f t="shared" si="19"/>
        <v>0</v>
      </c>
      <c r="BR53" s="85">
        <f t="shared" si="19"/>
        <v>0</v>
      </c>
      <c r="BS53" s="85">
        <f t="shared" si="19"/>
        <v>0</v>
      </c>
      <c r="BT53" s="85">
        <f t="shared" si="19"/>
        <v>0</v>
      </c>
      <c r="BU53" s="85">
        <f>BU8</f>
        <v>0</v>
      </c>
      <c r="BV53" s="101">
        <f>BV8+BV20+BV28+BV35+BV42+BV46+BV51</f>
        <v>0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7"/>
      <c r="B54" s="19"/>
      <c r="F54" s="10"/>
      <c r="G54" s="10"/>
      <c r="H54" s="10"/>
    </row>
  </sheetData>
  <sheetProtection/>
  <mergeCells count="76"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BL4:BN4"/>
    <mergeCell ref="BL5:BN5"/>
    <mergeCell ref="BL6:BM6"/>
    <mergeCell ref="BC4:BE4"/>
    <mergeCell ref="BC5:BE5"/>
    <mergeCell ref="BC6:BD6"/>
    <mergeCell ref="BI4:BK4"/>
    <mergeCell ref="BI5:BK5"/>
    <mergeCell ref="BI6:BJ6"/>
    <mergeCell ref="B53:C53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Z6:BA6"/>
    <mergeCell ref="AT5:AV5"/>
    <mergeCell ref="AT4:AV4"/>
    <mergeCell ref="V6:W6"/>
    <mergeCell ref="Y6:Z6"/>
    <mergeCell ref="AB6:AC6"/>
    <mergeCell ref="AE6:AF6"/>
    <mergeCell ref="AH6:AI6"/>
    <mergeCell ref="AK6:AL6"/>
    <mergeCell ref="AN6:AO6"/>
    <mergeCell ref="AH4:AJ4"/>
    <mergeCell ref="AQ6:AR6"/>
    <mergeCell ref="AN4:AP4"/>
    <mergeCell ref="AQ4:AS4"/>
    <mergeCell ref="AK5:AM5"/>
    <mergeCell ref="AN5:AP5"/>
    <mergeCell ref="AK4:AM4"/>
    <mergeCell ref="AQ5:AS5"/>
    <mergeCell ref="V4:X4"/>
    <mergeCell ref="Y4:AA4"/>
    <mergeCell ref="AB4:AD4"/>
    <mergeCell ref="AE4:AG4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7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8" t="s">
        <v>132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</row>
    <row r="2" spans="2:76" ht="15" customHeight="1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</row>
    <row r="3" spans="1:76" s="21" customFormat="1" ht="19.5" customHeight="1" thickBot="1">
      <c r="A3" s="107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4" t="s">
        <v>137</v>
      </c>
      <c r="C4" s="115"/>
      <c r="D4" s="120">
        <v>1</v>
      </c>
      <c r="E4" s="121"/>
      <c r="F4" s="122"/>
      <c r="G4" s="121">
        <v>2</v>
      </c>
      <c r="H4" s="121"/>
      <c r="I4" s="122"/>
      <c r="J4" s="120">
        <v>3</v>
      </c>
      <c r="K4" s="121"/>
      <c r="L4" s="122"/>
      <c r="M4" s="120">
        <v>4</v>
      </c>
      <c r="N4" s="121"/>
      <c r="O4" s="122"/>
      <c r="P4" s="120">
        <v>5</v>
      </c>
      <c r="Q4" s="121"/>
      <c r="R4" s="122"/>
      <c r="S4" s="120">
        <v>6</v>
      </c>
      <c r="T4" s="121"/>
      <c r="U4" s="122"/>
      <c r="V4" s="120">
        <v>7</v>
      </c>
      <c r="W4" s="121"/>
      <c r="X4" s="122"/>
      <c r="Y4" s="120">
        <v>8</v>
      </c>
      <c r="Z4" s="121"/>
      <c r="AA4" s="122"/>
      <c r="AB4" s="120">
        <v>9</v>
      </c>
      <c r="AC4" s="121"/>
      <c r="AD4" s="122"/>
      <c r="AE4" s="120">
        <v>10</v>
      </c>
      <c r="AF4" s="121"/>
      <c r="AG4" s="122"/>
      <c r="AH4" s="120">
        <v>11</v>
      </c>
      <c r="AI4" s="121"/>
      <c r="AJ4" s="122"/>
      <c r="AK4" s="120">
        <v>12</v>
      </c>
      <c r="AL4" s="121"/>
      <c r="AM4" s="122"/>
      <c r="AN4" s="120">
        <v>13</v>
      </c>
      <c r="AO4" s="121"/>
      <c r="AP4" s="122"/>
      <c r="AQ4" s="120">
        <v>14</v>
      </c>
      <c r="AR4" s="121"/>
      <c r="AS4" s="122"/>
      <c r="AT4" s="120">
        <v>15</v>
      </c>
      <c r="AU4" s="121"/>
      <c r="AV4" s="122"/>
      <c r="AW4" s="120">
        <v>16</v>
      </c>
      <c r="AX4" s="121"/>
      <c r="AY4" s="122"/>
      <c r="AZ4" s="120">
        <v>17</v>
      </c>
      <c r="BA4" s="121"/>
      <c r="BB4" s="122"/>
      <c r="BC4" s="120">
        <v>18</v>
      </c>
      <c r="BD4" s="121"/>
      <c r="BE4" s="122"/>
      <c r="BF4" s="120">
        <v>19</v>
      </c>
      <c r="BG4" s="121"/>
      <c r="BH4" s="122"/>
      <c r="BI4" s="120">
        <v>20</v>
      </c>
      <c r="BJ4" s="121"/>
      <c r="BK4" s="122"/>
      <c r="BL4" s="120">
        <v>50</v>
      </c>
      <c r="BM4" s="121"/>
      <c r="BN4" s="122"/>
      <c r="BO4" s="120">
        <v>60</v>
      </c>
      <c r="BP4" s="121"/>
      <c r="BQ4" s="122"/>
      <c r="BR4" s="120">
        <v>99</v>
      </c>
      <c r="BS4" s="121"/>
      <c r="BT4" s="122"/>
      <c r="BU4" s="105" t="s">
        <v>130</v>
      </c>
      <c r="BV4" s="130" t="s">
        <v>131</v>
      </c>
      <c r="BW4" s="131"/>
      <c r="BX4" s="132"/>
    </row>
    <row r="5" spans="2:76" ht="24" customHeight="1">
      <c r="B5" s="116"/>
      <c r="C5" s="117"/>
      <c r="D5" s="123" t="s">
        <v>70</v>
      </c>
      <c r="E5" s="124"/>
      <c r="F5" s="125"/>
      <c r="G5" s="124" t="s">
        <v>71</v>
      </c>
      <c r="H5" s="124"/>
      <c r="I5" s="125"/>
      <c r="J5" s="123" t="s">
        <v>72</v>
      </c>
      <c r="K5" s="124"/>
      <c r="L5" s="125"/>
      <c r="M5" s="123" t="s">
        <v>73</v>
      </c>
      <c r="N5" s="124"/>
      <c r="O5" s="125"/>
      <c r="P5" s="123" t="s">
        <v>74</v>
      </c>
      <c r="Q5" s="124"/>
      <c r="R5" s="125"/>
      <c r="S5" s="123" t="s">
        <v>75</v>
      </c>
      <c r="T5" s="124"/>
      <c r="U5" s="125"/>
      <c r="V5" s="123" t="s">
        <v>76</v>
      </c>
      <c r="W5" s="124"/>
      <c r="X5" s="125"/>
      <c r="Y5" s="123" t="s">
        <v>77</v>
      </c>
      <c r="Z5" s="124"/>
      <c r="AA5" s="125"/>
      <c r="AB5" s="123" t="s">
        <v>78</v>
      </c>
      <c r="AC5" s="124"/>
      <c r="AD5" s="125"/>
      <c r="AE5" s="123" t="s">
        <v>79</v>
      </c>
      <c r="AF5" s="124"/>
      <c r="AG5" s="125"/>
      <c r="AH5" s="123" t="s">
        <v>80</v>
      </c>
      <c r="AI5" s="124"/>
      <c r="AJ5" s="125"/>
      <c r="AK5" s="123" t="s">
        <v>81</v>
      </c>
      <c r="AL5" s="124"/>
      <c r="AM5" s="125"/>
      <c r="AN5" s="123" t="s">
        <v>82</v>
      </c>
      <c r="AO5" s="124"/>
      <c r="AP5" s="125"/>
      <c r="AQ5" s="123" t="s">
        <v>83</v>
      </c>
      <c r="AR5" s="124"/>
      <c r="AS5" s="125"/>
      <c r="AT5" s="123" t="s">
        <v>84</v>
      </c>
      <c r="AU5" s="124"/>
      <c r="AV5" s="125"/>
      <c r="AW5" s="123" t="s">
        <v>85</v>
      </c>
      <c r="AX5" s="124"/>
      <c r="AY5" s="125"/>
      <c r="AZ5" s="123" t="s">
        <v>86</v>
      </c>
      <c r="BA5" s="124"/>
      <c r="BB5" s="125"/>
      <c r="BC5" s="123" t="s">
        <v>87</v>
      </c>
      <c r="BD5" s="124"/>
      <c r="BE5" s="125"/>
      <c r="BF5" s="123" t="s">
        <v>88</v>
      </c>
      <c r="BG5" s="124"/>
      <c r="BH5" s="125"/>
      <c r="BI5" s="123" t="s">
        <v>89</v>
      </c>
      <c r="BJ5" s="124"/>
      <c r="BK5" s="125"/>
      <c r="BL5" s="123" t="s">
        <v>127</v>
      </c>
      <c r="BM5" s="124"/>
      <c r="BN5" s="125"/>
      <c r="BO5" s="123" t="s">
        <v>128</v>
      </c>
      <c r="BP5" s="124"/>
      <c r="BQ5" s="125"/>
      <c r="BR5" s="123" t="s">
        <v>129</v>
      </c>
      <c r="BS5" s="124"/>
      <c r="BT5" s="125"/>
      <c r="BU5" s="106"/>
      <c r="BV5" s="133"/>
      <c r="BW5" s="134"/>
      <c r="BX5" s="135"/>
    </row>
    <row r="6" spans="2:76" ht="15">
      <c r="B6" s="116"/>
      <c r="C6" s="117"/>
      <c r="D6" s="126" t="s">
        <v>67</v>
      </c>
      <c r="E6" s="127"/>
      <c r="F6" s="29" t="s">
        <v>69</v>
      </c>
      <c r="G6" s="128" t="s">
        <v>67</v>
      </c>
      <c r="H6" s="127"/>
      <c r="I6" s="29" t="s">
        <v>69</v>
      </c>
      <c r="J6" s="126" t="s">
        <v>67</v>
      </c>
      <c r="K6" s="127"/>
      <c r="L6" s="29" t="s">
        <v>69</v>
      </c>
      <c r="M6" s="126" t="s">
        <v>67</v>
      </c>
      <c r="N6" s="127"/>
      <c r="O6" s="29" t="s">
        <v>69</v>
      </c>
      <c r="P6" s="126" t="s">
        <v>67</v>
      </c>
      <c r="Q6" s="127"/>
      <c r="R6" s="29" t="s">
        <v>69</v>
      </c>
      <c r="S6" s="126" t="s">
        <v>67</v>
      </c>
      <c r="T6" s="127"/>
      <c r="U6" s="29" t="s">
        <v>69</v>
      </c>
      <c r="V6" s="126" t="s">
        <v>67</v>
      </c>
      <c r="W6" s="127"/>
      <c r="X6" s="29" t="s">
        <v>69</v>
      </c>
      <c r="Y6" s="126" t="s">
        <v>67</v>
      </c>
      <c r="Z6" s="127"/>
      <c r="AA6" s="29" t="s">
        <v>69</v>
      </c>
      <c r="AB6" s="126" t="s">
        <v>67</v>
      </c>
      <c r="AC6" s="127"/>
      <c r="AD6" s="29" t="s">
        <v>69</v>
      </c>
      <c r="AE6" s="126" t="s">
        <v>67</v>
      </c>
      <c r="AF6" s="127"/>
      <c r="AG6" s="29" t="s">
        <v>69</v>
      </c>
      <c r="AH6" s="126" t="s">
        <v>67</v>
      </c>
      <c r="AI6" s="127"/>
      <c r="AJ6" s="29" t="s">
        <v>69</v>
      </c>
      <c r="AK6" s="126" t="s">
        <v>67</v>
      </c>
      <c r="AL6" s="127"/>
      <c r="AM6" s="29" t="s">
        <v>69</v>
      </c>
      <c r="AN6" s="126" t="s">
        <v>67</v>
      </c>
      <c r="AO6" s="127"/>
      <c r="AP6" s="29" t="s">
        <v>69</v>
      </c>
      <c r="AQ6" s="126" t="s">
        <v>67</v>
      </c>
      <c r="AR6" s="127"/>
      <c r="AS6" s="29" t="s">
        <v>69</v>
      </c>
      <c r="AT6" s="126" t="s">
        <v>67</v>
      </c>
      <c r="AU6" s="127"/>
      <c r="AV6" s="29" t="s">
        <v>69</v>
      </c>
      <c r="AW6" s="126" t="s">
        <v>67</v>
      </c>
      <c r="AX6" s="127"/>
      <c r="AY6" s="29" t="s">
        <v>69</v>
      </c>
      <c r="AZ6" s="126" t="s">
        <v>67</v>
      </c>
      <c r="BA6" s="127"/>
      <c r="BB6" s="29" t="s">
        <v>69</v>
      </c>
      <c r="BC6" s="126" t="s">
        <v>67</v>
      </c>
      <c r="BD6" s="127"/>
      <c r="BE6" s="29" t="s">
        <v>69</v>
      </c>
      <c r="BF6" s="126" t="s">
        <v>67</v>
      </c>
      <c r="BG6" s="127"/>
      <c r="BH6" s="29" t="s">
        <v>69</v>
      </c>
      <c r="BI6" s="126" t="s">
        <v>67</v>
      </c>
      <c r="BJ6" s="127"/>
      <c r="BK6" s="29" t="s">
        <v>69</v>
      </c>
      <c r="BL6" s="126" t="s">
        <v>67</v>
      </c>
      <c r="BM6" s="127"/>
      <c r="BN6" s="29" t="s">
        <v>69</v>
      </c>
      <c r="BO6" s="126" t="s">
        <v>67</v>
      </c>
      <c r="BP6" s="127"/>
      <c r="BQ6" s="29" t="s">
        <v>69</v>
      </c>
      <c r="BR6" s="126" t="s">
        <v>67</v>
      </c>
      <c r="BS6" s="127"/>
      <c r="BT6" s="29" t="s">
        <v>69</v>
      </c>
      <c r="BU6" s="30" t="s">
        <v>67</v>
      </c>
      <c r="BV6" s="126" t="s">
        <v>67</v>
      </c>
      <c r="BW6" s="127"/>
      <c r="BX6" s="29" t="s">
        <v>69</v>
      </c>
    </row>
    <row r="7" spans="2:76" ht="34.5" thickBot="1">
      <c r="B7" s="118"/>
      <c r="C7" s="119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/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/>
      <c r="E10" s="88"/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X19">D10+G10+J10+M10+P10+S10+V10+Y10+AB10+AE10+AH10+AK10+AN10+AQ10+AT10+AW10+AZ10+BC10+BF10+BI10+BL10+BO10+BR10</f>
        <v>0</v>
      </c>
      <c r="BW10" s="76">
        <f t="shared" si="0"/>
        <v>0</v>
      </c>
      <c r="BX10" s="78">
        <f t="shared" si="0"/>
        <v>0</v>
      </c>
    </row>
    <row r="11" spans="2:76" ht="15">
      <c r="B11" s="13">
        <v>102</v>
      </c>
      <c r="C11" s="25" t="s">
        <v>92</v>
      </c>
      <c r="D11" s="87"/>
      <c r="E11" s="88"/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0</v>
      </c>
      <c r="BW11" s="76">
        <f t="shared" si="0"/>
        <v>0</v>
      </c>
      <c r="BX11" s="78">
        <f t="shared" si="0"/>
        <v>0</v>
      </c>
    </row>
    <row r="12" spans="2:76" ht="15">
      <c r="B12" s="13">
        <v>103</v>
      </c>
      <c r="C12" s="25" t="s">
        <v>93</v>
      </c>
      <c r="D12" s="87"/>
      <c r="E12" s="88"/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0</v>
      </c>
      <c r="BW12" s="76">
        <f t="shared" si="0"/>
        <v>0</v>
      </c>
      <c r="BX12" s="78">
        <f t="shared" si="0"/>
        <v>0</v>
      </c>
    </row>
    <row r="13" spans="2:76" ht="15">
      <c r="B13" s="13">
        <v>104</v>
      </c>
      <c r="C13" s="25" t="s">
        <v>19</v>
      </c>
      <c r="D13" s="87"/>
      <c r="E13" s="88"/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0"/>
        <v>0</v>
      </c>
      <c r="BX13" s="78">
        <f t="shared" si="0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0"/>
        <v>0</v>
      </c>
      <c r="BX14" s="78">
        <f t="shared" si="0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0"/>
        <v>0</v>
      </c>
      <c r="BX15" s="78">
        <f t="shared" si="0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0"/>
        <v>0</v>
      </c>
      <c r="BX16" s="78">
        <f t="shared" si="0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0"/>
        <v>0</v>
      </c>
      <c r="BX17" s="78">
        <f t="shared" si="0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0"/>
        <v>0</v>
      </c>
      <c r="BX18" s="78">
        <f t="shared" si="0"/>
        <v>0</v>
      </c>
    </row>
    <row r="19" spans="2:76" ht="15">
      <c r="B19" s="13">
        <v>110</v>
      </c>
      <c r="C19" s="25" t="s">
        <v>98</v>
      </c>
      <c r="D19" s="87"/>
      <c r="E19" s="88"/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/>
      <c r="BJ19" s="88"/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0"/>
        <v>0</v>
      </c>
      <c r="BX19" s="78">
        <f t="shared" si="0"/>
        <v>0</v>
      </c>
    </row>
    <row r="20" spans="2:76" ht="15">
      <c r="B20" s="68">
        <v>100</v>
      </c>
      <c r="C20" s="26" t="s">
        <v>100</v>
      </c>
      <c r="D20" s="84">
        <f aca="true" t="shared" si="1" ref="D20:BT20">D10+D11+D12+D13+D14+D15+D16+D17+D18+D19</f>
        <v>0</v>
      </c>
      <c r="E20" s="77">
        <f t="shared" si="1"/>
        <v>0</v>
      </c>
      <c r="F20" s="78">
        <f t="shared" si="1"/>
        <v>0</v>
      </c>
      <c r="G20" s="84">
        <f t="shared" si="1"/>
        <v>0</v>
      </c>
      <c r="H20" s="77">
        <f t="shared" si="1"/>
        <v>0</v>
      </c>
      <c r="I20" s="78">
        <f t="shared" si="1"/>
        <v>0</v>
      </c>
      <c r="J20" s="97">
        <f t="shared" si="1"/>
        <v>0</v>
      </c>
      <c r="K20" s="77">
        <f t="shared" si="1"/>
        <v>0</v>
      </c>
      <c r="L20" s="76">
        <f t="shared" si="1"/>
        <v>0</v>
      </c>
      <c r="M20" s="97">
        <f t="shared" si="1"/>
        <v>0</v>
      </c>
      <c r="N20" s="77">
        <f t="shared" si="1"/>
        <v>0</v>
      </c>
      <c r="O20" s="76">
        <f t="shared" si="1"/>
        <v>0</v>
      </c>
      <c r="P20" s="97">
        <f t="shared" si="1"/>
        <v>0</v>
      </c>
      <c r="Q20" s="77">
        <f t="shared" si="1"/>
        <v>0</v>
      </c>
      <c r="R20" s="76">
        <f t="shared" si="1"/>
        <v>0</v>
      </c>
      <c r="S20" s="97">
        <f t="shared" si="1"/>
        <v>0</v>
      </c>
      <c r="T20" s="77">
        <f t="shared" si="1"/>
        <v>0</v>
      </c>
      <c r="U20" s="76">
        <f t="shared" si="1"/>
        <v>0</v>
      </c>
      <c r="V20" s="97">
        <f t="shared" si="1"/>
        <v>0</v>
      </c>
      <c r="W20" s="77">
        <f t="shared" si="1"/>
        <v>0</v>
      </c>
      <c r="X20" s="76">
        <f t="shared" si="1"/>
        <v>0</v>
      </c>
      <c r="Y20" s="97">
        <f t="shared" si="1"/>
        <v>0</v>
      </c>
      <c r="Z20" s="77">
        <f t="shared" si="1"/>
        <v>0</v>
      </c>
      <c r="AA20" s="76">
        <f t="shared" si="1"/>
        <v>0</v>
      </c>
      <c r="AB20" s="97">
        <f t="shared" si="1"/>
        <v>0</v>
      </c>
      <c r="AC20" s="77">
        <f t="shared" si="1"/>
        <v>0</v>
      </c>
      <c r="AD20" s="76">
        <f t="shared" si="1"/>
        <v>0</v>
      </c>
      <c r="AE20" s="97">
        <f t="shared" si="1"/>
        <v>0</v>
      </c>
      <c r="AF20" s="77">
        <f t="shared" si="1"/>
        <v>0</v>
      </c>
      <c r="AG20" s="76">
        <f t="shared" si="1"/>
        <v>0</v>
      </c>
      <c r="AH20" s="97">
        <f t="shared" si="1"/>
        <v>0</v>
      </c>
      <c r="AI20" s="77">
        <f t="shared" si="1"/>
        <v>0</v>
      </c>
      <c r="AJ20" s="76">
        <f t="shared" si="1"/>
        <v>0</v>
      </c>
      <c r="AK20" s="97">
        <f t="shared" si="1"/>
        <v>0</v>
      </c>
      <c r="AL20" s="77">
        <f t="shared" si="1"/>
        <v>0</v>
      </c>
      <c r="AM20" s="76">
        <f t="shared" si="1"/>
        <v>0</v>
      </c>
      <c r="AN20" s="97">
        <f t="shared" si="1"/>
        <v>0</v>
      </c>
      <c r="AO20" s="77">
        <f t="shared" si="1"/>
        <v>0</v>
      </c>
      <c r="AP20" s="76">
        <f t="shared" si="1"/>
        <v>0</v>
      </c>
      <c r="AQ20" s="97">
        <f t="shared" si="1"/>
        <v>0</v>
      </c>
      <c r="AR20" s="77">
        <f t="shared" si="1"/>
        <v>0</v>
      </c>
      <c r="AS20" s="76">
        <f t="shared" si="1"/>
        <v>0</v>
      </c>
      <c r="AT20" s="97">
        <f t="shared" si="1"/>
        <v>0</v>
      </c>
      <c r="AU20" s="77">
        <f t="shared" si="1"/>
        <v>0</v>
      </c>
      <c r="AV20" s="76">
        <f t="shared" si="1"/>
        <v>0</v>
      </c>
      <c r="AW20" s="97">
        <f t="shared" si="1"/>
        <v>0</v>
      </c>
      <c r="AX20" s="77">
        <f t="shared" si="1"/>
        <v>0</v>
      </c>
      <c r="AY20" s="76">
        <f t="shared" si="1"/>
        <v>0</v>
      </c>
      <c r="AZ20" s="97">
        <f t="shared" si="1"/>
        <v>0</v>
      </c>
      <c r="BA20" s="77">
        <f t="shared" si="1"/>
        <v>0</v>
      </c>
      <c r="BB20" s="76">
        <f t="shared" si="1"/>
        <v>0</v>
      </c>
      <c r="BC20" s="97">
        <f t="shared" si="1"/>
        <v>0</v>
      </c>
      <c r="BD20" s="77">
        <f t="shared" si="1"/>
        <v>0</v>
      </c>
      <c r="BE20" s="76">
        <f t="shared" si="1"/>
        <v>0</v>
      </c>
      <c r="BF20" s="97">
        <f t="shared" si="1"/>
        <v>0</v>
      </c>
      <c r="BG20" s="77">
        <f t="shared" si="1"/>
        <v>0</v>
      </c>
      <c r="BH20" s="76">
        <f t="shared" si="1"/>
        <v>0</v>
      </c>
      <c r="BI20" s="97">
        <f t="shared" si="1"/>
        <v>0</v>
      </c>
      <c r="BJ20" s="77">
        <f t="shared" si="1"/>
        <v>0</v>
      </c>
      <c r="BK20" s="76">
        <f t="shared" si="1"/>
        <v>0</v>
      </c>
      <c r="BL20" s="97">
        <f t="shared" si="1"/>
        <v>0</v>
      </c>
      <c r="BM20" s="77">
        <f t="shared" si="1"/>
        <v>0</v>
      </c>
      <c r="BN20" s="76">
        <f t="shared" si="1"/>
        <v>0</v>
      </c>
      <c r="BO20" s="97">
        <f t="shared" si="1"/>
        <v>0</v>
      </c>
      <c r="BP20" s="77">
        <f t="shared" si="1"/>
        <v>0</v>
      </c>
      <c r="BQ20" s="76">
        <f t="shared" si="1"/>
        <v>0</v>
      </c>
      <c r="BR20" s="97">
        <f t="shared" si="1"/>
        <v>0</v>
      </c>
      <c r="BS20" s="77">
        <f t="shared" si="1"/>
        <v>0</v>
      </c>
      <c r="BT20" s="76">
        <f t="shared" si="1"/>
        <v>0</v>
      </c>
      <c r="BU20" s="97"/>
      <c r="BV20" s="84">
        <f>BV10+BV11+BV12+BV13+BV14+BV15+BV16+BV17+BV18+BV19</f>
        <v>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2" ref="BV23:BX27">D23+G23+J23+M23+P23+S23+V23+Y23+AB23+AE23+AH23+AK23+AN23+AQ23+AT23+AW23+AZ23+BC23+BF23+BI23+BL23+BO23+BR23</f>
        <v>0</v>
      </c>
      <c r="BW23" s="76">
        <f t="shared" si="2"/>
        <v>0</v>
      </c>
      <c r="BX23" s="78">
        <f t="shared" si="2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2"/>
        <v>0</v>
      </c>
      <c r="BW24" s="76">
        <f t="shared" si="2"/>
        <v>0</v>
      </c>
      <c r="BX24" s="78">
        <f t="shared" si="2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2"/>
        <v>0</v>
      </c>
      <c r="BW25" s="76">
        <f t="shared" si="2"/>
        <v>0</v>
      </c>
      <c r="BX25" s="78">
        <f t="shared" si="2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2"/>
        <v>0</v>
      </c>
      <c r="BW26" s="76">
        <f t="shared" si="2"/>
        <v>0</v>
      </c>
      <c r="BX26" s="78">
        <f t="shared" si="2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2"/>
        <v>0</v>
      </c>
      <c r="BW27" s="76">
        <f t="shared" si="2"/>
        <v>0</v>
      </c>
      <c r="BX27" s="78">
        <f t="shared" si="2"/>
        <v>0</v>
      </c>
    </row>
    <row r="28" spans="2:76" ht="15">
      <c r="B28" s="68">
        <v>200</v>
      </c>
      <c r="C28" s="26" t="s">
        <v>108</v>
      </c>
      <c r="D28" s="84">
        <f aca="true" t="shared" si="3" ref="D28:BO28">D23+D24+D25+D26+D27</f>
        <v>0</v>
      </c>
      <c r="E28" s="77">
        <f t="shared" si="3"/>
        <v>0</v>
      </c>
      <c r="F28" s="78">
        <f t="shared" si="3"/>
        <v>0</v>
      </c>
      <c r="G28" s="84">
        <f t="shared" si="3"/>
        <v>0</v>
      </c>
      <c r="H28" s="77">
        <f t="shared" si="3"/>
        <v>0</v>
      </c>
      <c r="I28" s="78">
        <f t="shared" si="3"/>
        <v>0</v>
      </c>
      <c r="J28" s="97">
        <f t="shared" si="3"/>
        <v>0</v>
      </c>
      <c r="K28" s="77">
        <f t="shared" si="3"/>
        <v>0</v>
      </c>
      <c r="L28" s="76">
        <f t="shared" si="3"/>
        <v>0</v>
      </c>
      <c r="M28" s="97">
        <f t="shared" si="3"/>
        <v>0</v>
      </c>
      <c r="N28" s="77">
        <f t="shared" si="3"/>
        <v>0</v>
      </c>
      <c r="O28" s="76">
        <f t="shared" si="3"/>
        <v>0</v>
      </c>
      <c r="P28" s="97">
        <f t="shared" si="3"/>
        <v>0</v>
      </c>
      <c r="Q28" s="77">
        <f t="shared" si="3"/>
        <v>0</v>
      </c>
      <c r="R28" s="76">
        <f t="shared" si="3"/>
        <v>0</v>
      </c>
      <c r="S28" s="97">
        <f t="shared" si="3"/>
        <v>0</v>
      </c>
      <c r="T28" s="77">
        <f t="shared" si="3"/>
        <v>0</v>
      </c>
      <c r="U28" s="76">
        <f t="shared" si="3"/>
        <v>0</v>
      </c>
      <c r="V28" s="97">
        <f t="shared" si="3"/>
        <v>0</v>
      </c>
      <c r="W28" s="77">
        <f t="shared" si="3"/>
        <v>0</v>
      </c>
      <c r="X28" s="76">
        <f t="shared" si="3"/>
        <v>0</v>
      </c>
      <c r="Y28" s="97">
        <f t="shared" si="3"/>
        <v>0</v>
      </c>
      <c r="Z28" s="77">
        <f t="shared" si="3"/>
        <v>0</v>
      </c>
      <c r="AA28" s="76">
        <f t="shared" si="3"/>
        <v>0</v>
      </c>
      <c r="AB28" s="97">
        <f t="shared" si="3"/>
        <v>0</v>
      </c>
      <c r="AC28" s="77">
        <f t="shared" si="3"/>
        <v>0</v>
      </c>
      <c r="AD28" s="76">
        <f t="shared" si="3"/>
        <v>0</v>
      </c>
      <c r="AE28" s="97">
        <f t="shared" si="3"/>
        <v>0</v>
      </c>
      <c r="AF28" s="77">
        <f t="shared" si="3"/>
        <v>0</v>
      </c>
      <c r="AG28" s="76">
        <f t="shared" si="3"/>
        <v>0</v>
      </c>
      <c r="AH28" s="97">
        <f t="shared" si="3"/>
        <v>0</v>
      </c>
      <c r="AI28" s="77">
        <f t="shared" si="3"/>
        <v>0</v>
      </c>
      <c r="AJ28" s="76">
        <f t="shared" si="3"/>
        <v>0</v>
      </c>
      <c r="AK28" s="97">
        <f t="shared" si="3"/>
        <v>0</v>
      </c>
      <c r="AL28" s="77">
        <f t="shared" si="3"/>
        <v>0</v>
      </c>
      <c r="AM28" s="76">
        <f t="shared" si="3"/>
        <v>0</v>
      </c>
      <c r="AN28" s="97">
        <f t="shared" si="3"/>
        <v>0</v>
      </c>
      <c r="AO28" s="77">
        <f t="shared" si="3"/>
        <v>0</v>
      </c>
      <c r="AP28" s="76">
        <f t="shared" si="3"/>
        <v>0</v>
      </c>
      <c r="AQ28" s="97">
        <f t="shared" si="3"/>
        <v>0</v>
      </c>
      <c r="AR28" s="77">
        <f t="shared" si="3"/>
        <v>0</v>
      </c>
      <c r="AS28" s="76">
        <f t="shared" si="3"/>
        <v>0</v>
      </c>
      <c r="AT28" s="97">
        <f t="shared" si="3"/>
        <v>0</v>
      </c>
      <c r="AU28" s="77">
        <f t="shared" si="3"/>
        <v>0</v>
      </c>
      <c r="AV28" s="76">
        <f t="shared" si="3"/>
        <v>0</v>
      </c>
      <c r="AW28" s="97">
        <f t="shared" si="3"/>
        <v>0</v>
      </c>
      <c r="AX28" s="77">
        <f t="shared" si="3"/>
        <v>0</v>
      </c>
      <c r="AY28" s="76">
        <f t="shared" si="3"/>
        <v>0</v>
      </c>
      <c r="AZ28" s="97">
        <f t="shared" si="3"/>
        <v>0</v>
      </c>
      <c r="BA28" s="77">
        <f t="shared" si="3"/>
        <v>0</v>
      </c>
      <c r="BB28" s="76">
        <f t="shared" si="3"/>
        <v>0</v>
      </c>
      <c r="BC28" s="97">
        <f t="shared" si="3"/>
        <v>0</v>
      </c>
      <c r="BD28" s="77">
        <f t="shared" si="3"/>
        <v>0</v>
      </c>
      <c r="BE28" s="76">
        <f t="shared" si="3"/>
        <v>0</v>
      </c>
      <c r="BF28" s="97">
        <f t="shared" si="3"/>
        <v>0</v>
      </c>
      <c r="BG28" s="77">
        <f t="shared" si="3"/>
        <v>0</v>
      </c>
      <c r="BH28" s="76">
        <f t="shared" si="3"/>
        <v>0</v>
      </c>
      <c r="BI28" s="97">
        <f t="shared" si="3"/>
        <v>0</v>
      </c>
      <c r="BJ28" s="77">
        <f t="shared" si="3"/>
        <v>0</v>
      </c>
      <c r="BK28" s="76">
        <f t="shared" si="3"/>
        <v>0</v>
      </c>
      <c r="BL28" s="97">
        <f t="shared" si="3"/>
        <v>0</v>
      </c>
      <c r="BM28" s="77">
        <f t="shared" si="3"/>
        <v>0</v>
      </c>
      <c r="BN28" s="76">
        <f t="shared" si="3"/>
        <v>0</v>
      </c>
      <c r="BO28" s="97">
        <f t="shared" si="3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4" ref="BV31:BX34">D31+G31+J31+M31+P31+S31+V31+Y31+AB31+AE31+AH31+AK31+AN31+AQ31+AT31+AW31+AZ31+BC31+BF31+BI31+BL31+BO31+BR31</f>
        <v>0</v>
      </c>
      <c r="BW31" s="76">
        <f t="shared" si="4"/>
        <v>0</v>
      </c>
      <c r="BX31" s="78">
        <f t="shared" si="4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4"/>
        <v>0</v>
      </c>
      <c r="BW32" s="76">
        <f t="shared" si="4"/>
        <v>0</v>
      </c>
      <c r="BX32" s="78">
        <f t="shared" si="4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4"/>
        <v>0</v>
      </c>
      <c r="BW33" s="76">
        <f t="shared" si="4"/>
        <v>0</v>
      </c>
      <c r="BX33" s="78">
        <f t="shared" si="4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4"/>
        <v>0</v>
      </c>
      <c r="BW34" s="76">
        <f t="shared" si="4"/>
        <v>0</v>
      </c>
      <c r="BX34" s="78">
        <f t="shared" si="4"/>
        <v>0</v>
      </c>
    </row>
    <row r="35" spans="2:76" ht="15">
      <c r="B35" s="68">
        <v>300</v>
      </c>
      <c r="C35" s="26" t="s">
        <v>114</v>
      </c>
      <c r="D35" s="84">
        <f aca="true" t="shared" si="5" ref="D35:BO35">D31+D32+D33+D34</f>
        <v>0</v>
      </c>
      <c r="E35" s="77">
        <f t="shared" si="5"/>
        <v>0</v>
      </c>
      <c r="F35" s="78">
        <f t="shared" si="5"/>
        <v>0</v>
      </c>
      <c r="G35" s="84">
        <f t="shared" si="5"/>
        <v>0</v>
      </c>
      <c r="H35" s="77">
        <f t="shared" si="5"/>
        <v>0</v>
      </c>
      <c r="I35" s="78">
        <f t="shared" si="5"/>
        <v>0</v>
      </c>
      <c r="J35" s="97">
        <f t="shared" si="5"/>
        <v>0</v>
      </c>
      <c r="K35" s="77">
        <f t="shared" si="5"/>
        <v>0</v>
      </c>
      <c r="L35" s="76">
        <f t="shared" si="5"/>
        <v>0</v>
      </c>
      <c r="M35" s="97">
        <f t="shared" si="5"/>
        <v>0</v>
      </c>
      <c r="N35" s="77">
        <f t="shared" si="5"/>
        <v>0</v>
      </c>
      <c r="O35" s="76">
        <f t="shared" si="5"/>
        <v>0</v>
      </c>
      <c r="P35" s="97">
        <f t="shared" si="5"/>
        <v>0</v>
      </c>
      <c r="Q35" s="77">
        <f t="shared" si="5"/>
        <v>0</v>
      </c>
      <c r="R35" s="76">
        <f t="shared" si="5"/>
        <v>0</v>
      </c>
      <c r="S35" s="97">
        <f t="shared" si="5"/>
        <v>0</v>
      </c>
      <c r="T35" s="77">
        <f t="shared" si="5"/>
        <v>0</v>
      </c>
      <c r="U35" s="76">
        <f t="shared" si="5"/>
        <v>0</v>
      </c>
      <c r="V35" s="97">
        <f t="shared" si="5"/>
        <v>0</v>
      </c>
      <c r="W35" s="77">
        <f t="shared" si="5"/>
        <v>0</v>
      </c>
      <c r="X35" s="76">
        <f t="shared" si="5"/>
        <v>0</v>
      </c>
      <c r="Y35" s="97">
        <f t="shared" si="5"/>
        <v>0</v>
      </c>
      <c r="Z35" s="77">
        <f t="shared" si="5"/>
        <v>0</v>
      </c>
      <c r="AA35" s="76">
        <f t="shared" si="5"/>
        <v>0</v>
      </c>
      <c r="AB35" s="97">
        <f t="shared" si="5"/>
        <v>0</v>
      </c>
      <c r="AC35" s="77">
        <f t="shared" si="5"/>
        <v>0</v>
      </c>
      <c r="AD35" s="76">
        <f t="shared" si="5"/>
        <v>0</v>
      </c>
      <c r="AE35" s="97">
        <f t="shared" si="5"/>
        <v>0</v>
      </c>
      <c r="AF35" s="77">
        <f t="shared" si="5"/>
        <v>0</v>
      </c>
      <c r="AG35" s="76">
        <f t="shared" si="5"/>
        <v>0</v>
      </c>
      <c r="AH35" s="97">
        <f t="shared" si="5"/>
        <v>0</v>
      </c>
      <c r="AI35" s="77">
        <f t="shared" si="5"/>
        <v>0</v>
      </c>
      <c r="AJ35" s="76">
        <f t="shared" si="5"/>
        <v>0</v>
      </c>
      <c r="AK35" s="97">
        <f t="shared" si="5"/>
        <v>0</v>
      </c>
      <c r="AL35" s="77">
        <f t="shared" si="5"/>
        <v>0</v>
      </c>
      <c r="AM35" s="76">
        <f t="shared" si="5"/>
        <v>0</v>
      </c>
      <c r="AN35" s="97">
        <f t="shared" si="5"/>
        <v>0</v>
      </c>
      <c r="AO35" s="77">
        <f t="shared" si="5"/>
        <v>0</v>
      </c>
      <c r="AP35" s="76">
        <f t="shared" si="5"/>
        <v>0</v>
      </c>
      <c r="AQ35" s="97">
        <f t="shared" si="5"/>
        <v>0</v>
      </c>
      <c r="AR35" s="77">
        <f t="shared" si="5"/>
        <v>0</v>
      </c>
      <c r="AS35" s="76">
        <f t="shared" si="5"/>
        <v>0</v>
      </c>
      <c r="AT35" s="97">
        <f t="shared" si="5"/>
        <v>0</v>
      </c>
      <c r="AU35" s="77">
        <f t="shared" si="5"/>
        <v>0</v>
      </c>
      <c r="AV35" s="76">
        <f t="shared" si="5"/>
        <v>0</v>
      </c>
      <c r="AW35" s="97">
        <f t="shared" si="5"/>
        <v>0</v>
      </c>
      <c r="AX35" s="77">
        <f t="shared" si="5"/>
        <v>0</v>
      </c>
      <c r="AY35" s="76">
        <f t="shared" si="5"/>
        <v>0</v>
      </c>
      <c r="AZ35" s="97">
        <f t="shared" si="5"/>
        <v>0</v>
      </c>
      <c r="BA35" s="77">
        <f t="shared" si="5"/>
        <v>0</v>
      </c>
      <c r="BB35" s="76">
        <f t="shared" si="5"/>
        <v>0</v>
      </c>
      <c r="BC35" s="97">
        <f t="shared" si="5"/>
        <v>0</v>
      </c>
      <c r="BD35" s="77">
        <f t="shared" si="5"/>
        <v>0</v>
      </c>
      <c r="BE35" s="76">
        <f t="shared" si="5"/>
        <v>0</v>
      </c>
      <c r="BF35" s="97">
        <f t="shared" si="5"/>
        <v>0</v>
      </c>
      <c r="BG35" s="77">
        <f t="shared" si="5"/>
        <v>0</v>
      </c>
      <c r="BH35" s="76">
        <f t="shared" si="5"/>
        <v>0</v>
      </c>
      <c r="BI35" s="97">
        <f t="shared" si="5"/>
        <v>0</v>
      </c>
      <c r="BJ35" s="77">
        <f t="shared" si="5"/>
        <v>0</v>
      </c>
      <c r="BK35" s="76">
        <f t="shared" si="5"/>
        <v>0</v>
      </c>
      <c r="BL35" s="97">
        <f t="shared" si="5"/>
        <v>0</v>
      </c>
      <c r="BM35" s="77">
        <f t="shared" si="5"/>
        <v>0</v>
      </c>
      <c r="BN35" s="76">
        <f t="shared" si="5"/>
        <v>0</v>
      </c>
      <c r="BO35" s="97">
        <f t="shared" si="5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6" ref="BV38:BX41">D38+G38+J38+M38+P38+S38+V38+Y38+AB38+AE38+AH38+AK38+AN38+AQ38+AT38+AW38+AZ38+BC38+BF38+BI38+BL38+BO38+BR38</f>
        <v>0</v>
      </c>
      <c r="BW38" s="76">
        <f t="shared" si="6"/>
        <v>0</v>
      </c>
      <c r="BX38" s="78">
        <f t="shared" si="6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6"/>
        <v>0</v>
      </c>
      <c r="BW39" s="76">
        <f t="shared" si="6"/>
        <v>0</v>
      </c>
      <c r="BX39" s="78">
        <f t="shared" si="6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6"/>
        <v>0</v>
      </c>
      <c r="BW40" s="76">
        <f t="shared" si="6"/>
        <v>0</v>
      </c>
      <c r="BX40" s="78">
        <f t="shared" si="6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6"/>
        <v>0</v>
      </c>
      <c r="BW41" s="76">
        <f t="shared" si="6"/>
        <v>0</v>
      </c>
      <c r="BX41" s="78">
        <f t="shared" si="6"/>
        <v>0</v>
      </c>
    </row>
    <row r="42" spans="2:76" ht="15">
      <c r="B42" s="68">
        <v>400</v>
      </c>
      <c r="C42" s="26" t="s">
        <v>119</v>
      </c>
      <c r="D42" s="84">
        <f aca="true" t="shared" si="7" ref="D42:BO42">D38+D39+D40+D41</f>
        <v>0</v>
      </c>
      <c r="E42" s="77">
        <f t="shared" si="7"/>
        <v>0</v>
      </c>
      <c r="F42" s="78">
        <f t="shared" si="7"/>
        <v>0</v>
      </c>
      <c r="G42" s="84">
        <f t="shared" si="7"/>
        <v>0</v>
      </c>
      <c r="H42" s="77">
        <f t="shared" si="7"/>
        <v>0</v>
      </c>
      <c r="I42" s="78">
        <f t="shared" si="7"/>
        <v>0</v>
      </c>
      <c r="J42" s="97">
        <f t="shared" si="7"/>
        <v>0</v>
      </c>
      <c r="K42" s="77">
        <f t="shared" si="7"/>
        <v>0</v>
      </c>
      <c r="L42" s="76">
        <f t="shared" si="7"/>
        <v>0</v>
      </c>
      <c r="M42" s="97">
        <f t="shared" si="7"/>
        <v>0</v>
      </c>
      <c r="N42" s="77">
        <f t="shared" si="7"/>
        <v>0</v>
      </c>
      <c r="O42" s="76">
        <f t="shared" si="7"/>
        <v>0</v>
      </c>
      <c r="P42" s="97">
        <f t="shared" si="7"/>
        <v>0</v>
      </c>
      <c r="Q42" s="77">
        <f t="shared" si="7"/>
        <v>0</v>
      </c>
      <c r="R42" s="76">
        <f t="shared" si="7"/>
        <v>0</v>
      </c>
      <c r="S42" s="97">
        <f t="shared" si="7"/>
        <v>0</v>
      </c>
      <c r="T42" s="77">
        <f t="shared" si="7"/>
        <v>0</v>
      </c>
      <c r="U42" s="76">
        <f t="shared" si="7"/>
        <v>0</v>
      </c>
      <c r="V42" s="97">
        <f t="shared" si="7"/>
        <v>0</v>
      </c>
      <c r="W42" s="77">
        <f t="shared" si="7"/>
        <v>0</v>
      </c>
      <c r="X42" s="76">
        <f t="shared" si="7"/>
        <v>0</v>
      </c>
      <c r="Y42" s="97">
        <f t="shared" si="7"/>
        <v>0</v>
      </c>
      <c r="Z42" s="77">
        <f t="shared" si="7"/>
        <v>0</v>
      </c>
      <c r="AA42" s="76">
        <f t="shared" si="7"/>
        <v>0</v>
      </c>
      <c r="AB42" s="97">
        <f t="shared" si="7"/>
        <v>0</v>
      </c>
      <c r="AC42" s="77">
        <f t="shared" si="7"/>
        <v>0</v>
      </c>
      <c r="AD42" s="76">
        <f t="shared" si="7"/>
        <v>0</v>
      </c>
      <c r="AE42" s="97">
        <f t="shared" si="7"/>
        <v>0</v>
      </c>
      <c r="AF42" s="77">
        <f t="shared" si="7"/>
        <v>0</v>
      </c>
      <c r="AG42" s="76">
        <f t="shared" si="7"/>
        <v>0</v>
      </c>
      <c r="AH42" s="97">
        <f t="shared" si="7"/>
        <v>0</v>
      </c>
      <c r="AI42" s="77">
        <f t="shared" si="7"/>
        <v>0</v>
      </c>
      <c r="AJ42" s="76">
        <f t="shared" si="7"/>
        <v>0</v>
      </c>
      <c r="AK42" s="97">
        <f t="shared" si="7"/>
        <v>0</v>
      </c>
      <c r="AL42" s="77">
        <f t="shared" si="7"/>
        <v>0</v>
      </c>
      <c r="AM42" s="76">
        <f t="shared" si="7"/>
        <v>0</v>
      </c>
      <c r="AN42" s="97">
        <f t="shared" si="7"/>
        <v>0</v>
      </c>
      <c r="AO42" s="77">
        <f t="shared" si="7"/>
        <v>0</v>
      </c>
      <c r="AP42" s="76">
        <f t="shared" si="7"/>
        <v>0</v>
      </c>
      <c r="AQ42" s="97">
        <f t="shared" si="7"/>
        <v>0</v>
      </c>
      <c r="AR42" s="77">
        <f t="shared" si="7"/>
        <v>0</v>
      </c>
      <c r="AS42" s="76">
        <f t="shared" si="7"/>
        <v>0</v>
      </c>
      <c r="AT42" s="97">
        <f t="shared" si="7"/>
        <v>0</v>
      </c>
      <c r="AU42" s="77">
        <f t="shared" si="7"/>
        <v>0</v>
      </c>
      <c r="AV42" s="76">
        <f t="shared" si="7"/>
        <v>0</v>
      </c>
      <c r="AW42" s="97">
        <f t="shared" si="7"/>
        <v>0</v>
      </c>
      <c r="AX42" s="77">
        <f t="shared" si="7"/>
        <v>0</v>
      </c>
      <c r="AY42" s="76">
        <f t="shared" si="7"/>
        <v>0</v>
      </c>
      <c r="AZ42" s="97">
        <f t="shared" si="7"/>
        <v>0</v>
      </c>
      <c r="BA42" s="77">
        <f t="shared" si="7"/>
        <v>0</v>
      </c>
      <c r="BB42" s="76">
        <f t="shared" si="7"/>
        <v>0</v>
      </c>
      <c r="BC42" s="97">
        <f t="shared" si="7"/>
        <v>0</v>
      </c>
      <c r="BD42" s="77">
        <f t="shared" si="7"/>
        <v>0</v>
      </c>
      <c r="BE42" s="76">
        <f t="shared" si="7"/>
        <v>0</v>
      </c>
      <c r="BF42" s="97">
        <f t="shared" si="7"/>
        <v>0</v>
      </c>
      <c r="BG42" s="77">
        <f t="shared" si="7"/>
        <v>0</v>
      </c>
      <c r="BH42" s="76">
        <f t="shared" si="7"/>
        <v>0</v>
      </c>
      <c r="BI42" s="97">
        <f t="shared" si="7"/>
        <v>0</v>
      </c>
      <c r="BJ42" s="77">
        <f t="shared" si="7"/>
        <v>0</v>
      </c>
      <c r="BK42" s="76">
        <f t="shared" si="7"/>
        <v>0</v>
      </c>
      <c r="BL42" s="97">
        <f t="shared" si="7"/>
        <v>0</v>
      </c>
      <c r="BM42" s="77">
        <f t="shared" si="7"/>
        <v>0</v>
      </c>
      <c r="BN42" s="76">
        <f t="shared" si="7"/>
        <v>0</v>
      </c>
      <c r="BO42" s="97">
        <f t="shared" si="7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8" ref="D46:BO46">D45</f>
        <v>0</v>
      </c>
      <c r="E46" s="77">
        <f t="shared" si="8"/>
        <v>0</v>
      </c>
      <c r="F46" s="78">
        <f t="shared" si="8"/>
        <v>0</v>
      </c>
      <c r="G46" s="84">
        <f t="shared" si="8"/>
        <v>0</v>
      </c>
      <c r="H46" s="77">
        <f t="shared" si="8"/>
        <v>0</v>
      </c>
      <c r="I46" s="78">
        <f t="shared" si="8"/>
        <v>0</v>
      </c>
      <c r="J46" s="97">
        <f t="shared" si="8"/>
        <v>0</v>
      </c>
      <c r="K46" s="77">
        <f t="shared" si="8"/>
        <v>0</v>
      </c>
      <c r="L46" s="76">
        <f t="shared" si="8"/>
        <v>0</v>
      </c>
      <c r="M46" s="97">
        <f t="shared" si="8"/>
        <v>0</v>
      </c>
      <c r="N46" s="77">
        <f t="shared" si="8"/>
        <v>0</v>
      </c>
      <c r="O46" s="76">
        <f t="shared" si="8"/>
        <v>0</v>
      </c>
      <c r="P46" s="97">
        <f t="shared" si="8"/>
        <v>0</v>
      </c>
      <c r="Q46" s="77">
        <f t="shared" si="8"/>
        <v>0</v>
      </c>
      <c r="R46" s="76">
        <f t="shared" si="8"/>
        <v>0</v>
      </c>
      <c r="S46" s="97">
        <f t="shared" si="8"/>
        <v>0</v>
      </c>
      <c r="T46" s="77">
        <f t="shared" si="8"/>
        <v>0</v>
      </c>
      <c r="U46" s="76">
        <f t="shared" si="8"/>
        <v>0</v>
      </c>
      <c r="V46" s="97">
        <f t="shared" si="8"/>
        <v>0</v>
      </c>
      <c r="W46" s="77">
        <f t="shared" si="8"/>
        <v>0</v>
      </c>
      <c r="X46" s="76">
        <f t="shared" si="8"/>
        <v>0</v>
      </c>
      <c r="Y46" s="97">
        <f t="shared" si="8"/>
        <v>0</v>
      </c>
      <c r="Z46" s="77">
        <f t="shared" si="8"/>
        <v>0</v>
      </c>
      <c r="AA46" s="76">
        <f t="shared" si="8"/>
        <v>0</v>
      </c>
      <c r="AB46" s="97">
        <f t="shared" si="8"/>
        <v>0</v>
      </c>
      <c r="AC46" s="77">
        <f t="shared" si="8"/>
        <v>0</v>
      </c>
      <c r="AD46" s="76">
        <f t="shared" si="8"/>
        <v>0</v>
      </c>
      <c r="AE46" s="97">
        <f t="shared" si="8"/>
        <v>0</v>
      </c>
      <c r="AF46" s="77">
        <f t="shared" si="8"/>
        <v>0</v>
      </c>
      <c r="AG46" s="76">
        <f t="shared" si="8"/>
        <v>0</v>
      </c>
      <c r="AH46" s="97">
        <f t="shared" si="8"/>
        <v>0</v>
      </c>
      <c r="AI46" s="77">
        <f t="shared" si="8"/>
        <v>0</v>
      </c>
      <c r="AJ46" s="76">
        <f t="shared" si="8"/>
        <v>0</v>
      </c>
      <c r="AK46" s="97">
        <f t="shared" si="8"/>
        <v>0</v>
      </c>
      <c r="AL46" s="77">
        <f t="shared" si="8"/>
        <v>0</v>
      </c>
      <c r="AM46" s="76">
        <f t="shared" si="8"/>
        <v>0</v>
      </c>
      <c r="AN46" s="97">
        <f t="shared" si="8"/>
        <v>0</v>
      </c>
      <c r="AO46" s="77">
        <f t="shared" si="8"/>
        <v>0</v>
      </c>
      <c r="AP46" s="76">
        <f t="shared" si="8"/>
        <v>0</v>
      </c>
      <c r="AQ46" s="97">
        <f t="shared" si="8"/>
        <v>0</v>
      </c>
      <c r="AR46" s="77">
        <f t="shared" si="8"/>
        <v>0</v>
      </c>
      <c r="AS46" s="76">
        <f t="shared" si="8"/>
        <v>0</v>
      </c>
      <c r="AT46" s="97">
        <f t="shared" si="8"/>
        <v>0</v>
      </c>
      <c r="AU46" s="77">
        <f t="shared" si="8"/>
        <v>0</v>
      </c>
      <c r="AV46" s="76">
        <f t="shared" si="8"/>
        <v>0</v>
      </c>
      <c r="AW46" s="97">
        <f t="shared" si="8"/>
        <v>0</v>
      </c>
      <c r="AX46" s="77">
        <f t="shared" si="8"/>
        <v>0</v>
      </c>
      <c r="AY46" s="94">
        <f t="shared" si="8"/>
        <v>0</v>
      </c>
      <c r="AZ46" s="98">
        <f t="shared" si="8"/>
        <v>0</v>
      </c>
      <c r="BA46" s="77">
        <f t="shared" si="8"/>
        <v>0</v>
      </c>
      <c r="BB46" s="94">
        <f t="shared" si="8"/>
        <v>0</v>
      </c>
      <c r="BC46" s="97">
        <f t="shared" si="8"/>
        <v>0</v>
      </c>
      <c r="BD46" s="77">
        <f t="shared" si="8"/>
        <v>0</v>
      </c>
      <c r="BE46" s="76">
        <f t="shared" si="8"/>
        <v>0</v>
      </c>
      <c r="BF46" s="97">
        <f t="shared" si="8"/>
        <v>0</v>
      </c>
      <c r="BG46" s="77">
        <f t="shared" si="8"/>
        <v>0</v>
      </c>
      <c r="BH46" s="76">
        <f t="shared" si="8"/>
        <v>0</v>
      </c>
      <c r="BI46" s="98">
        <f t="shared" si="8"/>
        <v>0</v>
      </c>
      <c r="BJ46" s="77">
        <f t="shared" si="8"/>
        <v>0</v>
      </c>
      <c r="BK46" s="94">
        <f t="shared" si="8"/>
        <v>0</v>
      </c>
      <c r="BL46" s="98">
        <f t="shared" si="8"/>
        <v>0</v>
      </c>
      <c r="BM46" s="77">
        <f t="shared" si="8"/>
        <v>0</v>
      </c>
      <c r="BN46" s="94">
        <f t="shared" si="8"/>
        <v>0</v>
      </c>
      <c r="BO46" s="98">
        <f t="shared" si="8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/>
      <c r="BS49" s="88"/>
      <c r="BT49" s="100"/>
      <c r="BU49" s="75"/>
      <c r="BV49" s="84">
        <f aca="true" t="shared" si="9" ref="BV49:BX50">D49+G49+J49+M49+P49+S49+V49+Y49+AB49+AE49+AH49+AK49+AN49+AQ49+AT49+AW49+AZ49+BC49+BF49+BI49+BL49+BO49+BR49</f>
        <v>0</v>
      </c>
      <c r="BW49" s="76">
        <f t="shared" si="9"/>
        <v>0</v>
      </c>
      <c r="BX49" s="78">
        <f t="shared" si="9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/>
      <c r="BS50" s="88"/>
      <c r="BT50" s="100"/>
      <c r="BU50" s="75"/>
      <c r="BV50" s="84">
        <f t="shared" si="9"/>
        <v>0</v>
      </c>
      <c r="BW50" s="76">
        <f t="shared" si="9"/>
        <v>0</v>
      </c>
      <c r="BX50" s="78">
        <f t="shared" si="9"/>
        <v>0</v>
      </c>
    </row>
    <row r="51" spans="2:76" ht="15">
      <c r="B51" s="68">
        <v>700</v>
      </c>
      <c r="C51" s="26" t="s">
        <v>125</v>
      </c>
      <c r="D51" s="84">
        <f aca="true" t="shared" si="10" ref="D51:BO51">D49+D50</f>
        <v>0</v>
      </c>
      <c r="E51" s="77">
        <f t="shared" si="10"/>
        <v>0</v>
      </c>
      <c r="F51" s="78">
        <f t="shared" si="10"/>
        <v>0</v>
      </c>
      <c r="G51" s="84">
        <f t="shared" si="10"/>
        <v>0</v>
      </c>
      <c r="H51" s="77">
        <f t="shared" si="10"/>
        <v>0</v>
      </c>
      <c r="I51" s="78">
        <f t="shared" si="10"/>
        <v>0</v>
      </c>
      <c r="J51" s="97">
        <f t="shared" si="10"/>
        <v>0</v>
      </c>
      <c r="K51" s="77">
        <f t="shared" si="10"/>
        <v>0</v>
      </c>
      <c r="L51" s="76">
        <f t="shared" si="10"/>
        <v>0</v>
      </c>
      <c r="M51" s="97">
        <f t="shared" si="10"/>
        <v>0</v>
      </c>
      <c r="N51" s="77">
        <f t="shared" si="10"/>
        <v>0</v>
      </c>
      <c r="O51" s="76">
        <f t="shared" si="10"/>
        <v>0</v>
      </c>
      <c r="P51" s="97">
        <f t="shared" si="10"/>
        <v>0</v>
      </c>
      <c r="Q51" s="77">
        <f t="shared" si="10"/>
        <v>0</v>
      </c>
      <c r="R51" s="76">
        <f t="shared" si="10"/>
        <v>0</v>
      </c>
      <c r="S51" s="97">
        <f t="shared" si="10"/>
        <v>0</v>
      </c>
      <c r="T51" s="77">
        <f t="shared" si="10"/>
        <v>0</v>
      </c>
      <c r="U51" s="76">
        <f t="shared" si="10"/>
        <v>0</v>
      </c>
      <c r="V51" s="97">
        <f t="shared" si="10"/>
        <v>0</v>
      </c>
      <c r="W51" s="77">
        <f t="shared" si="10"/>
        <v>0</v>
      </c>
      <c r="X51" s="76">
        <f t="shared" si="10"/>
        <v>0</v>
      </c>
      <c r="Y51" s="97">
        <f t="shared" si="10"/>
        <v>0</v>
      </c>
      <c r="Z51" s="77">
        <f t="shared" si="10"/>
        <v>0</v>
      </c>
      <c r="AA51" s="76">
        <f t="shared" si="10"/>
        <v>0</v>
      </c>
      <c r="AB51" s="97">
        <f t="shared" si="10"/>
        <v>0</v>
      </c>
      <c r="AC51" s="77">
        <f t="shared" si="10"/>
        <v>0</v>
      </c>
      <c r="AD51" s="76">
        <f t="shared" si="10"/>
        <v>0</v>
      </c>
      <c r="AE51" s="97">
        <f t="shared" si="10"/>
        <v>0</v>
      </c>
      <c r="AF51" s="77">
        <f t="shared" si="10"/>
        <v>0</v>
      </c>
      <c r="AG51" s="76">
        <f t="shared" si="10"/>
        <v>0</v>
      </c>
      <c r="AH51" s="97">
        <f t="shared" si="10"/>
        <v>0</v>
      </c>
      <c r="AI51" s="77">
        <f t="shared" si="10"/>
        <v>0</v>
      </c>
      <c r="AJ51" s="76">
        <f t="shared" si="10"/>
        <v>0</v>
      </c>
      <c r="AK51" s="97">
        <f t="shared" si="10"/>
        <v>0</v>
      </c>
      <c r="AL51" s="77">
        <f t="shared" si="10"/>
        <v>0</v>
      </c>
      <c r="AM51" s="76">
        <f t="shared" si="10"/>
        <v>0</v>
      </c>
      <c r="AN51" s="97">
        <f t="shared" si="10"/>
        <v>0</v>
      </c>
      <c r="AO51" s="77">
        <f t="shared" si="10"/>
        <v>0</v>
      </c>
      <c r="AP51" s="76">
        <f t="shared" si="10"/>
        <v>0</v>
      </c>
      <c r="AQ51" s="97">
        <f t="shared" si="10"/>
        <v>0</v>
      </c>
      <c r="AR51" s="77">
        <f t="shared" si="10"/>
        <v>0</v>
      </c>
      <c r="AS51" s="76">
        <f t="shared" si="10"/>
        <v>0</v>
      </c>
      <c r="AT51" s="97">
        <f t="shared" si="10"/>
        <v>0</v>
      </c>
      <c r="AU51" s="77">
        <f t="shared" si="10"/>
        <v>0</v>
      </c>
      <c r="AV51" s="76">
        <f t="shared" si="10"/>
        <v>0</v>
      </c>
      <c r="AW51" s="97">
        <f t="shared" si="10"/>
        <v>0</v>
      </c>
      <c r="AX51" s="77">
        <f t="shared" si="10"/>
        <v>0</v>
      </c>
      <c r="AY51" s="76">
        <f t="shared" si="10"/>
        <v>0</v>
      </c>
      <c r="AZ51" s="97">
        <f t="shared" si="10"/>
        <v>0</v>
      </c>
      <c r="BA51" s="77">
        <f t="shared" si="10"/>
        <v>0</v>
      </c>
      <c r="BB51" s="76">
        <f t="shared" si="10"/>
        <v>0</v>
      </c>
      <c r="BC51" s="97">
        <f t="shared" si="10"/>
        <v>0</v>
      </c>
      <c r="BD51" s="77">
        <f t="shared" si="10"/>
        <v>0</v>
      </c>
      <c r="BE51" s="76">
        <f t="shared" si="10"/>
        <v>0</v>
      </c>
      <c r="BF51" s="97">
        <f t="shared" si="10"/>
        <v>0</v>
      </c>
      <c r="BG51" s="77">
        <f t="shared" si="10"/>
        <v>0</v>
      </c>
      <c r="BH51" s="76">
        <f t="shared" si="10"/>
        <v>0</v>
      </c>
      <c r="BI51" s="97">
        <f t="shared" si="10"/>
        <v>0</v>
      </c>
      <c r="BJ51" s="77">
        <f t="shared" si="10"/>
        <v>0</v>
      </c>
      <c r="BK51" s="76">
        <f t="shared" si="10"/>
        <v>0</v>
      </c>
      <c r="BL51" s="97">
        <f t="shared" si="10"/>
        <v>0</v>
      </c>
      <c r="BM51" s="77">
        <f t="shared" si="10"/>
        <v>0</v>
      </c>
      <c r="BN51" s="76">
        <f t="shared" si="10"/>
        <v>0</v>
      </c>
      <c r="BO51" s="97">
        <f t="shared" si="10"/>
        <v>0</v>
      </c>
      <c r="BP51" s="77">
        <f>BP49+BP50</f>
        <v>0</v>
      </c>
      <c r="BQ51" s="76">
        <f>BQ49+BQ50</f>
        <v>0</v>
      </c>
      <c r="BR51" s="97">
        <f>BR49+BR50</f>
        <v>0</v>
      </c>
      <c r="BS51" s="77">
        <f>BS49+BS50</f>
        <v>0</v>
      </c>
      <c r="BT51" s="76">
        <f>BT49+BT50</f>
        <v>0</v>
      </c>
      <c r="BU51" s="84"/>
      <c r="BV51" s="84">
        <f>BV49+BV50</f>
        <v>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03" t="s">
        <v>126</v>
      </c>
      <c r="C53" s="104"/>
      <c r="D53" s="85">
        <f aca="true" t="shared" si="11" ref="D53:BO53">D20+D28+D35+D42+D46+D51</f>
        <v>0</v>
      </c>
      <c r="E53" s="85">
        <f t="shared" si="11"/>
        <v>0</v>
      </c>
      <c r="F53" s="85">
        <f t="shared" si="11"/>
        <v>0</v>
      </c>
      <c r="G53" s="85">
        <f t="shared" si="11"/>
        <v>0</v>
      </c>
      <c r="H53" s="85">
        <f t="shared" si="11"/>
        <v>0</v>
      </c>
      <c r="I53" s="85">
        <f t="shared" si="11"/>
        <v>0</v>
      </c>
      <c r="J53" s="85">
        <f t="shared" si="11"/>
        <v>0</v>
      </c>
      <c r="K53" s="85">
        <f t="shared" si="11"/>
        <v>0</v>
      </c>
      <c r="L53" s="85">
        <f t="shared" si="11"/>
        <v>0</v>
      </c>
      <c r="M53" s="85">
        <f t="shared" si="11"/>
        <v>0</v>
      </c>
      <c r="N53" s="85">
        <f t="shared" si="11"/>
        <v>0</v>
      </c>
      <c r="O53" s="85">
        <f t="shared" si="11"/>
        <v>0</v>
      </c>
      <c r="P53" s="85">
        <f t="shared" si="11"/>
        <v>0</v>
      </c>
      <c r="Q53" s="85">
        <f t="shared" si="11"/>
        <v>0</v>
      </c>
      <c r="R53" s="85">
        <f t="shared" si="11"/>
        <v>0</v>
      </c>
      <c r="S53" s="85">
        <f t="shared" si="11"/>
        <v>0</v>
      </c>
      <c r="T53" s="85">
        <f t="shared" si="11"/>
        <v>0</v>
      </c>
      <c r="U53" s="85">
        <f t="shared" si="11"/>
        <v>0</v>
      </c>
      <c r="V53" s="85">
        <f t="shared" si="11"/>
        <v>0</v>
      </c>
      <c r="W53" s="85">
        <f t="shared" si="11"/>
        <v>0</v>
      </c>
      <c r="X53" s="85">
        <f t="shared" si="11"/>
        <v>0</v>
      </c>
      <c r="Y53" s="85">
        <f t="shared" si="11"/>
        <v>0</v>
      </c>
      <c r="Z53" s="85">
        <f t="shared" si="11"/>
        <v>0</v>
      </c>
      <c r="AA53" s="85">
        <f t="shared" si="11"/>
        <v>0</v>
      </c>
      <c r="AB53" s="85">
        <f t="shared" si="11"/>
        <v>0</v>
      </c>
      <c r="AC53" s="85">
        <f t="shared" si="11"/>
        <v>0</v>
      </c>
      <c r="AD53" s="85">
        <f t="shared" si="11"/>
        <v>0</v>
      </c>
      <c r="AE53" s="85">
        <f t="shared" si="11"/>
        <v>0</v>
      </c>
      <c r="AF53" s="85">
        <f t="shared" si="11"/>
        <v>0</v>
      </c>
      <c r="AG53" s="85">
        <f t="shared" si="11"/>
        <v>0</v>
      </c>
      <c r="AH53" s="85">
        <f t="shared" si="11"/>
        <v>0</v>
      </c>
      <c r="AI53" s="85">
        <f t="shared" si="11"/>
        <v>0</v>
      </c>
      <c r="AJ53" s="85">
        <f t="shared" si="11"/>
        <v>0</v>
      </c>
      <c r="AK53" s="85">
        <f t="shared" si="11"/>
        <v>0</v>
      </c>
      <c r="AL53" s="85">
        <f t="shared" si="11"/>
        <v>0</v>
      </c>
      <c r="AM53" s="85">
        <f t="shared" si="11"/>
        <v>0</v>
      </c>
      <c r="AN53" s="85">
        <f t="shared" si="11"/>
        <v>0</v>
      </c>
      <c r="AO53" s="85">
        <f t="shared" si="11"/>
        <v>0</v>
      </c>
      <c r="AP53" s="85">
        <f t="shared" si="11"/>
        <v>0</v>
      </c>
      <c r="AQ53" s="85">
        <f t="shared" si="11"/>
        <v>0</v>
      </c>
      <c r="AR53" s="85">
        <f t="shared" si="11"/>
        <v>0</v>
      </c>
      <c r="AS53" s="85">
        <f t="shared" si="11"/>
        <v>0</v>
      </c>
      <c r="AT53" s="85">
        <f t="shared" si="11"/>
        <v>0</v>
      </c>
      <c r="AU53" s="85">
        <f t="shared" si="11"/>
        <v>0</v>
      </c>
      <c r="AV53" s="85">
        <f t="shared" si="11"/>
        <v>0</v>
      </c>
      <c r="AW53" s="85">
        <f t="shared" si="11"/>
        <v>0</v>
      </c>
      <c r="AX53" s="85">
        <f t="shared" si="11"/>
        <v>0</v>
      </c>
      <c r="AY53" s="85">
        <f t="shared" si="11"/>
        <v>0</v>
      </c>
      <c r="AZ53" s="85">
        <f t="shared" si="11"/>
        <v>0</v>
      </c>
      <c r="BA53" s="85">
        <f t="shared" si="11"/>
        <v>0</v>
      </c>
      <c r="BB53" s="85">
        <f t="shared" si="11"/>
        <v>0</v>
      </c>
      <c r="BC53" s="85">
        <f t="shared" si="11"/>
        <v>0</v>
      </c>
      <c r="BD53" s="85">
        <f t="shared" si="11"/>
        <v>0</v>
      </c>
      <c r="BE53" s="85">
        <f t="shared" si="11"/>
        <v>0</v>
      </c>
      <c r="BF53" s="85">
        <f t="shared" si="11"/>
        <v>0</v>
      </c>
      <c r="BG53" s="85">
        <f t="shared" si="11"/>
        <v>0</v>
      </c>
      <c r="BH53" s="85">
        <f t="shared" si="11"/>
        <v>0</v>
      </c>
      <c r="BI53" s="85">
        <f t="shared" si="11"/>
        <v>0</v>
      </c>
      <c r="BJ53" s="85">
        <f t="shared" si="11"/>
        <v>0</v>
      </c>
      <c r="BK53" s="85">
        <f t="shared" si="11"/>
        <v>0</v>
      </c>
      <c r="BL53" s="85">
        <f t="shared" si="11"/>
        <v>0</v>
      </c>
      <c r="BM53" s="85">
        <f t="shared" si="11"/>
        <v>0</v>
      </c>
      <c r="BN53" s="85">
        <f t="shared" si="11"/>
        <v>0</v>
      </c>
      <c r="BO53" s="85">
        <f t="shared" si="11"/>
        <v>0</v>
      </c>
      <c r="BP53" s="85">
        <f>BP20+BP28+BP35+BP42+BP46+BP51</f>
        <v>0</v>
      </c>
      <c r="BQ53" s="85">
        <f>BQ20+BQ28+BQ35+BQ42+BQ46+BQ51</f>
        <v>0</v>
      </c>
      <c r="BR53" s="85">
        <f>BR20+BR28+BR35+BR42+BR46+BR51</f>
        <v>0</v>
      </c>
      <c r="BS53" s="85">
        <f>BS20+BS28+BS35+BS42+BS46+BS51</f>
        <v>0</v>
      </c>
      <c r="BT53" s="85">
        <f>BT20+BT28+BT35+BT42+BT46+BT51</f>
        <v>0</v>
      </c>
      <c r="BU53" s="85">
        <f>BU8</f>
        <v>0</v>
      </c>
      <c r="BV53" s="101">
        <f>BV8+BV20+BV28+BV35+BV42+BV46+BV51</f>
        <v>0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7"/>
      <c r="B54" s="19"/>
      <c r="F54" s="10"/>
      <c r="G54" s="10"/>
      <c r="H54" s="10"/>
    </row>
  </sheetData>
  <sheetProtection/>
  <mergeCells count="76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Y4:AA4"/>
    <mergeCell ref="AB4:AD4"/>
    <mergeCell ref="AE4:AG4"/>
    <mergeCell ref="AH4:AJ4"/>
    <mergeCell ref="BO4:BQ4"/>
    <mergeCell ref="BR4:BT4"/>
    <mergeCell ref="BU4:BU5"/>
    <mergeCell ref="BV4:BX5"/>
    <mergeCell ref="P5:R5"/>
    <mergeCell ref="S5:U5"/>
    <mergeCell ref="BI4:BK4"/>
    <mergeCell ref="BL4:BN4"/>
    <mergeCell ref="AQ4:AS4"/>
    <mergeCell ref="AT4:AV4"/>
    <mergeCell ref="AW4:AY4"/>
    <mergeCell ref="AZ4:BB4"/>
    <mergeCell ref="BC4:BE4"/>
    <mergeCell ref="BF4:BH4"/>
    <mergeCell ref="D5:F5"/>
    <mergeCell ref="G5:I5"/>
    <mergeCell ref="J5:L5"/>
    <mergeCell ref="M5:O5"/>
    <mergeCell ref="V5:X5"/>
    <mergeCell ref="Y5:AA5"/>
    <mergeCell ref="AB5:AD5"/>
    <mergeCell ref="AE5:AG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E6:AF6"/>
    <mergeCell ref="AH6:AI6"/>
    <mergeCell ref="BF5:BH5"/>
    <mergeCell ref="BI5:BK5"/>
    <mergeCell ref="AT5:AV5"/>
    <mergeCell ref="AW5:AY5"/>
    <mergeCell ref="AZ5:BB5"/>
    <mergeCell ref="BC5:BE5"/>
    <mergeCell ref="AH5:AJ5"/>
    <mergeCell ref="AK5:AM5"/>
    <mergeCell ref="S6:T6"/>
    <mergeCell ref="V6:W6"/>
    <mergeCell ref="Y6:Z6"/>
    <mergeCell ref="AB6:AC6"/>
    <mergeCell ref="AQ6:AR6"/>
    <mergeCell ref="AT6:AU6"/>
    <mergeCell ref="AW6:AX6"/>
    <mergeCell ref="AZ6:BA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7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8" t="s">
        <v>132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</row>
    <row r="2" spans="2:76" ht="15" customHeight="1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</row>
    <row r="3" spans="1:76" s="21" customFormat="1" ht="19.5" customHeight="1" thickBot="1">
      <c r="A3" s="107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4" t="s">
        <v>137</v>
      </c>
      <c r="C4" s="115"/>
      <c r="D4" s="120">
        <v>1</v>
      </c>
      <c r="E4" s="121"/>
      <c r="F4" s="122"/>
      <c r="G4" s="121">
        <v>2</v>
      </c>
      <c r="H4" s="121"/>
      <c r="I4" s="122"/>
      <c r="J4" s="120">
        <v>3</v>
      </c>
      <c r="K4" s="121"/>
      <c r="L4" s="122"/>
      <c r="M4" s="120">
        <v>4</v>
      </c>
      <c r="N4" s="121"/>
      <c r="O4" s="122"/>
      <c r="P4" s="120">
        <v>5</v>
      </c>
      <c r="Q4" s="121"/>
      <c r="R4" s="122"/>
      <c r="S4" s="120">
        <v>6</v>
      </c>
      <c r="T4" s="121"/>
      <c r="U4" s="122"/>
      <c r="V4" s="120">
        <v>7</v>
      </c>
      <c r="W4" s="121"/>
      <c r="X4" s="122"/>
      <c r="Y4" s="120">
        <v>8</v>
      </c>
      <c r="Z4" s="121"/>
      <c r="AA4" s="122"/>
      <c r="AB4" s="120">
        <v>9</v>
      </c>
      <c r="AC4" s="121"/>
      <c r="AD4" s="122"/>
      <c r="AE4" s="120">
        <v>10</v>
      </c>
      <c r="AF4" s="121"/>
      <c r="AG4" s="122"/>
      <c r="AH4" s="120">
        <v>11</v>
      </c>
      <c r="AI4" s="121"/>
      <c r="AJ4" s="122"/>
      <c r="AK4" s="120">
        <v>12</v>
      </c>
      <c r="AL4" s="121"/>
      <c r="AM4" s="122"/>
      <c r="AN4" s="120">
        <v>13</v>
      </c>
      <c r="AO4" s="121"/>
      <c r="AP4" s="122"/>
      <c r="AQ4" s="120">
        <v>14</v>
      </c>
      <c r="AR4" s="121"/>
      <c r="AS4" s="122"/>
      <c r="AT4" s="120">
        <v>15</v>
      </c>
      <c r="AU4" s="121"/>
      <c r="AV4" s="122"/>
      <c r="AW4" s="120">
        <v>16</v>
      </c>
      <c r="AX4" s="121"/>
      <c r="AY4" s="122"/>
      <c r="AZ4" s="120">
        <v>17</v>
      </c>
      <c r="BA4" s="121"/>
      <c r="BB4" s="122"/>
      <c r="BC4" s="120">
        <v>18</v>
      </c>
      <c r="BD4" s="121"/>
      <c r="BE4" s="122"/>
      <c r="BF4" s="120">
        <v>19</v>
      </c>
      <c r="BG4" s="121"/>
      <c r="BH4" s="122"/>
      <c r="BI4" s="120">
        <v>20</v>
      </c>
      <c r="BJ4" s="121"/>
      <c r="BK4" s="122"/>
      <c r="BL4" s="120">
        <v>50</v>
      </c>
      <c r="BM4" s="121"/>
      <c r="BN4" s="122"/>
      <c r="BO4" s="120">
        <v>60</v>
      </c>
      <c r="BP4" s="121"/>
      <c r="BQ4" s="122"/>
      <c r="BR4" s="120">
        <v>99</v>
      </c>
      <c r="BS4" s="121"/>
      <c r="BT4" s="122"/>
      <c r="BU4" s="105" t="s">
        <v>130</v>
      </c>
      <c r="BV4" s="130" t="s">
        <v>131</v>
      </c>
      <c r="BW4" s="131"/>
      <c r="BX4" s="132"/>
    </row>
    <row r="5" spans="2:76" ht="24" customHeight="1">
      <c r="B5" s="116"/>
      <c r="C5" s="117"/>
      <c r="D5" s="123" t="s">
        <v>70</v>
      </c>
      <c r="E5" s="124"/>
      <c r="F5" s="125"/>
      <c r="G5" s="124" t="s">
        <v>71</v>
      </c>
      <c r="H5" s="124"/>
      <c r="I5" s="125"/>
      <c r="J5" s="123" t="s">
        <v>72</v>
      </c>
      <c r="K5" s="124"/>
      <c r="L5" s="125"/>
      <c r="M5" s="123" t="s">
        <v>73</v>
      </c>
      <c r="N5" s="124"/>
      <c r="O5" s="125"/>
      <c r="P5" s="123" t="s">
        <v>74</v>
      </c>
      <c r="Q5" s="124"/>
      <c r="R5" s="125"/>
      <c r="S5" s="123" t="s">
        <v>75</v>
      </c>
      <c r="T5" s="124"/>
      <c r="U5" s="125"/>
      <c r="V5" s="123" t="s">
        <v>76</v>
      </c>
      <c r="W5" s="124"/>
      <c r="X5" s="125"/>
      <c r="Y5" s="123" t="s">
        <v>77</v>
      </c>
      <c r="Z5" s="124"/>
      <c r="AA5" s="125"/>
      <c r="AB5" s="123" t="s">
        <v>78</v>
      </c>
      <c r="AC5" s="124"/>
      <c r="AD5" s="125"/>
      <c r="AE5" s="123" t="s">
        <v>79</v>
      </c>
      <c r="AF5" s="124"/>
      <c r="AG5" s="125"/>
      <c r="AH5" s="123" t="s">
        <v>80</v>
      </c>
      <c r="AI5" s="124"/>
      <c r="AJ5" s="125"/>
      <c r="AK5" s="123" t="s">
        <v>81</v>
      </c>
      <c r="AL5" s="124"/>
      <c r="AM5" s="125"/>
      <c r="AN5" s="123" t="s">
        <v>82</v>
      </c>
      <c r="AO5" s="124"/>
      <c r="AP5" s="125"/>
      <c r="AQ5" s="123" t="s">
        <v>83</v>
      </c>
      <c r="AR5" s="124"/>
      <c r="AS5" s="125"/>
      <c r="AT5" s="123" t="s">
        <v>84</v>
      </c>
      <c r="AU5" s="124"/>
      <c r="AV5" s="125"/>
      <c r="AW5" s="123" t="s">
        <v>85</v>
      </c>
      <c r="AX5" s="124"/>
      <c r="AY5" s="125"/>
      <c r="AZ5" s="123" t="s">
        <v>86</v>
      </c>
      <c r="BA5" s="124"/>
      <c r="BB5" s="125"/>
      <c r="BC5" s="123" t="s">
        <v>87</v>
      </c>
      <c r="BD5" s="124"/>
      <c r="BE5" s="125"/>
      <c r="BF5" s="123" t="s">
        <v>88</v>
      </c>
      <c r="BG5" s="124"/>
      <c r="BH5" s="125"/>
      <c r="BI5" s="123" t="s">
        <v>89</v>
      </c>
      <c r="BJ5" s="124"/>
      <c r="BK5" s="125"/>
      <c r="BL5" s="123" t="s">
        <v>127</v>
      </c>
      <c r="BM5" s="124"/>
      <c r="BN5" s="125"/>
      <c r="BO5" s="123" t="s">
        <v>128</v>
      </c>
      <c r="BP5" s="124"/>
      <c r="BQ5" s="125"/>
      <c r="BR5" s="123" t="s">
        <v>129</v>
      </c>
      <c r="BS5" s="124"/>
      <c r="BT5" s="125"/>
      <c r="BU5" s="106"/>
      <c r="BV5" s="133"/>
      <c r="BW5" s="134"/>
      <c r="BX5" s="135"/>
    </row>
    <row r="6" spans="2:76" ht="15">
      <c r="B6" s="116"/>
      <c r="C6" s="117"/>
      <c r="D6" s="126" t="s">
        <v>67</v>
      </c>
      <c r="E6" s="127"/>
      <c r="F6" s="29" t="s">
        <v>69</v>
      </c>
      <c r="G6" s="128" t="s">
        <v>67</v>
      </c>
      <c r="H6" s="127"/>
      <c r="I6" s="29" t="s">
        <v>69</v>
      </c>
      <c r="J6" s="126" t="s">
        <v>67</v>
      </c>
      <c r="K6" s="127"/>
      <c r="L6" s="29" t="s">
        <v>69</v>
      </c>
      <c r="M6" s="126" t="s">
        <v>67</v>
      </c>
      <c r="N6" s="127"/>
      <c r="O6" s="29" t="s">
        <v>69</v>
      </c>
      <c r="P6" s="126" t="s">
        <v>67</v>
      </c>
      <c r="Q6" s="127"/>
      <c r="R6" s="29" t="s">
        <v>69</v>
      </c>
      <c r="S6" s="126" t="s">
        <v>67</v>
      </c>
      <c r="T6" s="127"/>
      <c r="U6" s="29" t="s">
        <v>69</v>
      </c>
      <c r="V6" s="126" t="s">
        <v>67</v>
      </c>
      <c r="W6" s="127"/>
      <c r="X6" s="29" t="s">
        <v>69</v>
      </c>
      <c r="Y6" s="126" t="s">
        <v>67</v>
      </c>
      <c r="Z6" s="127"/>
      <c r="AA6" s="29" t="s">
        <v>69</v>
      </c>
      <c r="AB6" s="126" t="s">
        <v>67</v>
      </c>
      <c r="AC6" s="127"/>
      <c r="AD6" s="29" t="s">
        <v>69</v>
      </c>
      <c r="AE6" s="126" t="s">
        <v>67</v>
      </c>
      <c r="AF6" s="127"/>
      <c r="AG6" s="29" t="s">
        <v>69</v>
      </c>
      <c r="AH6" s="126" t="s">
        <v>67</v>
      </c>
      <c r="AI6" s="127"/>
      <c r="AJ6" s="29" t="s">
        <v>69</v>
      </c>
      <c r="AK6" s="126" t="s">
        <v>67</v>
      </c>
      <c r="AL6" s="127"/>
      <c r="AM6" s="29" t="s">
        <v>69</v>
      </c>
      <c r="AN6" s="126" t="s">
        <v>67</v>
      </c>
      <c r="AO6" s="127"/>
      <c r="AP6" s="29" t="s">
        <v>69</v>
      </c>
      <c r="AQ6" s="126" t="s">
        <v>67</v>
      </c>
      <c r="AR6" s="127"/>
      <c r="AS6" s="29" t="s">
        <v>69</v>
      </c>
      <c r="AT6" s="126" t="s">
        <v>67</v>
      </c>
      <c r="AU6" s="127"/>
      <c r="AV6" s="29" t="s">
        <v>69</v>
      </c>
      <c r="AW6" s="126" t="s">
        <v>67</v>
      </c>
      <c r="AX6" s="127"/>
      <c r="AY6" s="29" t="s">
        <v>69</v>
      </c>
      <c r="AZ6" s="126" t="s">
        <v>67</v>
      </c>
      <c r="BA6" s="127"/>
      <c r="BB6" s="29" t="s">
        <v>69</v>
      </c>
      <c r="BC6" s="126" t="s">
        <v>67</v>
      </c>
      <c r="BD6" s="127"/>
      <c r="BE6" s="29" t="s">
        <v>69</v>
      </c>
      <c r="BF6" s="126" t="s">
        <v>67</v>
      </c>
      <c r="BG6" s="127"/>
      <c r="BH6" s="29" t="s">
        <v>69</v>
      </c>
      <c r="BI6" s="126" t="s">
        <v>67</v>
      </c>
      <c r="BJ6" s="127"/>
      <c r="BK6" s="29" t="s">
        <v>69</v>
      </c>
      <c r="BL6" s="126" t="s">
        <v>67</v>
      </c>
      <c r="BM6" s="127"/>
      <c r="BN6" s="29" t="s">
        <v>69</v>
      </c>
      <c r="BO6" s="126" t="s">
        <v>67</v>
      </c>
      <c r="BP6" s="127"/>
      <c r="BQ6" s="29" t="s">
        <v>69</v>
      </c>
      <c r="BR6" s="126" t="s">
        <v>67</v>
      </c>
      <c r="BS6" s="127"/>
      <c r="BT6" s="29" t="s">
        <v>69</v>
      </c>
      <c r="BU6" s="30" t="s">
        <v>67</v>
      </c>
      <c r="BV6" s="126" t="s">
        <v>67</v>
      </c>
      <c r="BW6" s="127"/>
      <c r="BX6" s="29" t="s">
        <v>69</v>
      </c>
    </row>
    <row r="7" spans="2:76" ht="34.5" thickBot="1">
      <c r="B7" s="118"/>
      <c r="C7" s="119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/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/>
      <c r="E10" s="88"/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X19">D10+G10+J10+M10+P10+S10+V10+Y10+AB10+AE10+AH10+AK10+AN10+AQ10+AT10+AW10+AZ10+BC10+BF10+BI10+BL10+BO10+BR10</f>
        <v>0</v>
      </c>
      <c r="BW10" s="76">
        <f t="shared" si="0"/>
        <v>0</v>
      </c>
      <c r="BX10" s="78">
        <f t="shared" si="0"/>
        <v>0</v>
      </c>
    </row>
    <row r="11" spans="2:76" ht="15">
      <c r="B11" s="13">
        <v>102</v>
      </c>
      <c r="C11" s="25" t="s">
        <v>92</v>
      </c>
      <c r="D11" s="87"/>
      <c r="E11" s="88"/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0</v>
      </c>
      <c r="BW11" s="76">
        <f t="shared" si="0"/>
        <v>0</v>
      </c>
      <c r="BX11" s="78">
        <f t="shared" si="0"/>
        <v>0</v>
      </c>
    </row>
    <row r="12" spans="2:76" ht="15">
      <c r="B12" s="13">
        <v>103</v>
      </c>
      <c r="C12" s="25" t="s">
        <v>93</v>
      </c>
      <c r="D12" s="87"/>
      <c r="E12" s="88"/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0</v>
      </c>
      <c r="BW12" s="76">
        <f t="shared" si="0"/>
        <v>0</v>
      </c>
      <c r="BX12" s="78">
        <f t="shared" si="0"/>
        <v>0</v>
      </c>
    </row>
    <row r="13" spans="2:76" ht="15">
      <c r="B13" s="13">
        <v>104</v>
      </c>
      <c r="C13" s="25" t="s">
        <v>19</v>
      </c>
      <c r="D13" s="87"/>
      <c r="E13" s="88"/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0"/>
        <v>0</v>
      </c>
      <c r="BX13" s="78">
        <f t="shared" si="0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0"/>
        <v>0</v>
      </c>
      <c r="BX14" s="78">
        <f t="shared" si="0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0"/>
        <v>0</v>
      </c>
      <c r="BX15" s="78">
        <f t="shared" si="0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0"/>
        <v>0</v>
      </c>
      <c r="BX16" s="78">
        <f t="shared" si="0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0"/>
        <v>0</v>
      </c>
      <c r="BX17" s="78">
        <f t="shared" si="0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0"/>
        <v>0</v>
      </c>
      <c r="BX18" s="78">
        <f t="shared" si="0"/>
        <v>0</v>
      </c>
    </row>
    <row r="19" spans="2:76" ht="15">
      <c r="B19" s="13">
        <v>110</v>
      </c>
      <c r="C19" s="25" t="s">
        <v>98</v>
      </c>
      <c r="D19" s="87"/>
      <c r="E19" s="88"/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/>
      <c r="BJ19" s="88"/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0"/>
        <v>0</v>
      </c>
      <c r="BX19" s="78">
        <f t="shared" si="0"/>
        <v>0</v>
      </c>
    </row>
    <row r="20" spans="2:76" ht="15">
      <c r="B20" s="68">
        <v>100</v>
      </c>
      <c r="C20" s="26" t="s">
        <v>100</v>
      </c>
      <c r="D20" s="84">
        <f aca="true" t="shared" si="1" ref="D20:BT20">D10+D11+D12+D13+D14+D15+D16+D17+D18+D19</f>
        <v>0</v>
      </c>
      <c r="E20" s="77">
        <f t="shared" si="1"/>
        <v>0</v>
      </c>
      <c r="F20" s="78">
        <f t="shared" si="1"/>
        <v>0</v>
      </c>
      <c r="G20" s="84">
        <f t="shared" si="1"/>
        <v>0</v>
      </c>
      <c r="H20" s="77">
        <f t="shared" si="1"/>
        <v>0</v>
      </c>
      <c r="I20" s="78">
        <f t="shared" si="1"/>
        <v>0</v>
      </c>
      <c r="J20" s="97">
        <f t="shared" si="1"/>
        <v>0</v>
      </c>
      <c r="K20" s="77">
        <f t="shared" si="1"/>
        <v>0</v>
      </c>
      <c r="L20" s="76">
        <f t="shared" si="1"/>
        <v>0</v>
      </c>
      <c r="M20" s="97">
        <f t="shared" si="1"/>
        <v>0</v>
      </c>
      <c r="N20" s="77">
        <f t="shared" si="1"/>
        <v>0</v>
      </c>
      <c r="O20" s="76">
        <f t="shared" si="1"/>
        <v>0</v>
      </c>
      <c r="P20" s="97">
        <f t="shared" si="1"/>
        <v>0</v>
      </c>
      <c r="Q20" s="77">
        <f t="shared" si="1"/>
        <v>0</v>
      </c>
      <c r="R20" s="76">
        <f t="shared" si="1"/>
        <v>0</v>
      </c>
      <c r="S20" s="97">
        <f t="shared" si="1"/>
        <v>0</v>
      </c>
      <c r="T20" s="77">
        <f t="shared" si="1"/>
        <v>0</v>
      </c>
      <c r="U20" s="76">
        <f t="shared" si="1"/>
        <v>0</v>
      </c>
      <c r="V20" s="97">
        <f t="shared" si="1"/>
        <v>0</v>
      </c>
      <c r="W20" s="77">
        <f t="shared" si="1"/>
        <v>0</v>
      </c>
      <c r="X20" s="76">
        <f t="shared" si="1"/>
        <v>0</v>
      </c>
      <c r="Y20" s="97">
        <f t="shared" si="1"/>
        <v>0</v>
      </c>
      <c r="Z20" s="77">
        <f t="shared" si="1"/>
        <v>0</v>
      </c>
      <c r="AA20" s="76">
        <f t="shared" si="1"/>
        <v>0</v>
      </c>
      <c r="AB20" s="97">
        <f t="shared" si="1"/>
        <v>0</v>
      </c>
      <c r="AC20" s="77">
        <f t="shared" si="1"/>
        <v>0</v>
      </c>
      <c r="AD20" s="76">
        <f t="shared" si="1"/>
        <v>0</v>
      </c>
      <c r="AE20" s="97">
        <f t="shared" si="1"/>
        <v>0</v>
      </c>
      <c r="AF20" s="77">
        <f t="shared" si="1"/>
        <v>0</v>
      </c>
      <c r="AG20" s="76">
        <f t="shared" si="1"/>
        <v>0</v>
      </c>
      <c r="AH20" s="97">
        <f t="shared" si="1"/>
        <v>0</v>
      </c>
      <c r="AI20" s="77">
        <f t="shared" si="1"/>
        <v>0</v>
      </c>
      <c r="AJ20" s="76">
        <f t="shared" si="1"/>
        <v>0</v>
      </c>
      <c r="AK20" s="97">
        <f t="shared" si="1"/>
        <v>0</v>
      </c>
      <c r="AL20" s="77">
        <f t="shared" si="1"/>
        <v>0</v>
      </c>
      <c r="AM20" s="76">
        <f t="shared" si="1"/>
        <v>0</v>
      </c>
      <c r="AN20" s="97">
        <f t="shared" si="1"/>
        <v>0</v>
      </c>
      <c r="AO20" s="77">
        <f t="shared" si="1"/>
        <v>0</v>
      </c>
      <c r="AP20" s="76">
        <f t="shared" si="1"/>
        <v>0</v>
      </c>
      <c r="AQ20" s="97">
        <f t="shared" si="1"/>
        <v>0</v>
      </c>
      <c r="AR20" s="77">
        <f t="shared" si="1"/>
        <v>0</v>
      </c>
      <c r="AS20" s="76">
        <f t="shared" si="1"/>
        <v>0</v>
      </c>
      <c r="AT20" s="97">
        <f t="shared" si="1"/>
        <v>0</v>
      </c>
      <c r="AU20" s="77">
        <f t="shared" si="1"/>
        <v>0</v>
      </c>
      <c r="AV20" s="76">
        <f t="shared" si="1"/>
        <v>0</v>
      </c>
      <c r="AW20" s="97">
        <f t="shared" si="1"/>
        <v>0</v>
      </c>
      <c r="AX20" s="77">
        <f t="shared" si="1"/>
        <v>0</v>
      </c>
      <c r="AY20" s="76">
        <f t="shared" si="1"/>
        <v>0</v>
      </c>
      <c r="AZ20" s="97">
        <f t="shared" si="1"/>
        <v>0</v>
      </c>
      <c r="BA20" s="77">
        <f t="shared" si="1"/>
        <v>0</v>
      </c>
      <c r="BB20" s="76">
        <f t="shared" si="1"/>
        <v>0</v>
      </c>
      <c r="BC20" s="97">
        <f t="shared" si="1"/>
        <v>0</v>
      </c>
      <c r="BD20" s="77">
        <f t="shared" si="1"/>
        <v>0</v>
      </c>
      <c r="BE20" s="76">
        <f t="shared" si="1"/>
        <v>0</v>
      </c>
      <c r="BF20" s="97">
        <f t="shared" si="1"/>
        <v>0</v>
      </c>
      <c r="BG20" s="77">
        <f t="shared" si="1"/>
        <v>0</v>
      </c>
      <c r="BH20" s="76">
        <f t="shared" si="1"/>
        <v>0</v>
      </c>
      <c r="BI20" s="97">
        <f t="shared" si="1"/>
        <v>0</v>
      </c>
      <c r="BJ20" s="77">
        <f t="shared" si="1"/>
        <v>0</v>
      </c>
      <c r="BK20" s="76">
        <f t="shared" si="1"/>
        <v>0</v>
      </c>
      <c r="BL20" s="97">
        <f t="shared" si="1"/>
        <v>0</v>
      </c>
      <c r="BM20" s="77">
        <f t="shared" si="1"/>
        <v>0</v>
      </c>
      <c r="BN20" s="76">
        <f t="shared" si="1"/>
        <v>0</v>
      </c>
      <c r="BO20" s="97">
        <f t="shared" si="1"/>
        <v>0</v>
      </c>
      <c r="BP20" s="77">
        <f t="shared" si="1"/>
        <v>0</v>
      </c>
      <c r="BQ20" s="76">
        <f t="shared" si="1"/>
        <v>0</v>
      </c>
      <c r="BR20" s="97">
        <f t="shared" si="1"/>
        <v>0</v>
      </c>
      <c r="BS20" s="77">
        <f t="shared" si="1"/>
        <v>0</v>
      </c>
      <c r="BT20" s="76">
        <f t="shared" si="1"/>
        <v>0</v>
      </c>
      <c r="BU20" s="97"/>
      <c r="BV20" s="84">
        <f>BV10+BV11+BV12+BV13+BV14+BV15+BV16+BV17+BV18+BV19</f>
        <v>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2" ref="BV23:BX27">D23+G23+J23+M23+P23+S23+V23+Y23+AB23+AE23+AH23+AK23+AN23+AQ23+AT23+AW23+AZ23+BC23+BF23+BI23+BL23+BO23+BR23</f>
        <v>0</v>
      </c>
      <c r="BW23" s="76">
        <f t="shared" si="2"/>
        <v>0</v>
      </c>
      <c r="BX23" s="78">
        <f t="shared" si="2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2"/>
        <v>0</v>
      </c>
      <c r="BW24" s="76">
        <f t="shared" si="2"/>
        <v>0</v>
      </c>
      <c r="BX24" s="78">
        <f t="shared" si="2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2"/>
        <v>0</v>
      </c>
      <c r="BW25" s="76">
        <f t="shared" si="2"/>
        <v>0</v>
      </c>
      <c r="BX25" s="78">
        <f t="shared" si="2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2"/>
        <v>0</v>
      </c>
      <c r="BW26" s="76">
        <f t="shared" si="2"/>
        <v>0</v>
      </c>
      <c r="BX26" s="78">
        <f t="shared" si="2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2"/>
        <v>0</v>
      </c>
      <c r="BW27" s="76">
        <f t="shared" si="2"/>
        <v>0</v>
      </c>
      <c r="BX27" s="78">
        <f t="shared" si="2"/>
        <v>0</v>
      </c>
    </row>
    <row r="28" spans="2:76" ht="15">
      <c r="B28" s="68">
        <v>200</v>
      </c>
      <c r="C28" s="26" t="s">
        <v>108</v>
      </c>
      <c r="D28" s="84">
        <f aca="true" t="shared" si="3" ref="D28:BO28">D23+D24+D25+D26+D27</f>
        <v>0</v>
      </c>
      <c r="E28" s="77">
        <f t="shared" si="3"/>
        <v>0</v>
      </c>
      <c r="F28" s="78">
        <f t="shared" si="3"/>
        <v>0</v>
      </c>
      <c r="G28" s="84">
        <f t="shared" si="3"/>
        <v>0</v>
      </c>
      <c r="H28" s="77">
        <f t="shared" si="3"/>
        <v>0</v>
      </c>
      <c r="I28" s="78">
        <f t="shared" si="3"/>
        <v>0</v>
      </c>
      <c r="J28" s="97">
        <f t="shared" si="3"/>
        <v>0</v>
      </c>
      <c r="K28" s="77">
        <f t="shared" si="3"/>
        <v>0</v>
      </c>
      <c r="L28" s="76">
        <f t="shared" si="3"/>
        <v>0</v>
      </c>
      <c r="M28" s="97">
        <f t="shared" si="3"/>
        <v>0</v>
      </c>
      <c r="N28" s="77">
        <f t="shared" si="3"/>
        <v>0</v>
      </c>
      <c r="O28" s="76">
        <f t="shared" si="3"/>
        <v>0</v>
      </c>
      <c r="P28" s="97">
        <f t="shared" si="3"/>
        <v>0</v>
      </c>
      <c r="Q28" s="77">
        <f t="shared" si="3"/>
        <v>0</v>
      </c>
      <c r="R28" s="76">
        <f t="shared" si="3"/>
        <v>0</v>
      </c>
      <c r="S28" s="97">
        <f t="shared" si="3"/>
        <v>0</v>
      </c>
      <c r="T28" s="77">
        <f t="shared" si="3"/>
        <v>0</v>
      </c>
      <c r="U28" s="76">
        <f t="shared" si="3"/>
        <v>0</v>
      </c>
      <c r="V28" s="97">
        <f t="shared" si="3"/>
        <v>0</v>
      </c>
      <c r="W28" s="77">
        <f t="shared" si="3"/>
        <v>0</v>
      </c>
      <c r="X28" s="76">
        <f t="shared" si="3"/>
        <v>0</v>
      </c>
      <c r="Y28" s="97">
        <f t="shared" si="3"/>
        <v>0</v>
      </c>
      <c r="Z28" s="77">
        <f t="shared" si="3"/>
        <v>0</v>
      </c>
      <c r="AA28" s="76">
        <f t="shared" si="3"/>
        <v>0</v>
      </c>
      <c r="AB28" s="97">
        <f t="shared" si="3"/>
        <v>0</v>
      </c>
      <c r="AC28" s="77">
        <f t="shared" si="3"/>
        <v>0</v>
      </c>
      <c r="AD28" s="76">
        <f t="shared" si="3"/>
        <v>0</v>
      </c>
      <c r="AE28" s="97">
        <f t="shared" si="3"/>
        <v>0</v>
      </c>
      <c r="AF28" s="77">
        <f t="shared" si="3"/>
        <v>0</v>
      </c>
      <c r="AG28" s="76">
        <f t="shared" si="3"/>
        <v>0</v>
      </c>
      <c r="AH28" s="97">
        <f t="shared" si="3"/>
        <v>0</v>
      </c>
      <c r="AI28" s="77">
        <f t="shared" si="3"/>
        <v>0</v>
      </c>
      <c r="AJ28" s="76">
        <f t="shared" si="3"/>
        <v>0</v>
      </c>
      <c r="AK28" s="97">
        <f t="shared" si="3"/>
        <v>0</v>
      </c>
      <c r="AL28" s="77">
        <f t="shared" si="3"/>
        <v>0</v>
      </c>
      <c r="AM28" s="76">
        <f t="shared" si="3"/>
        <v>0</v>
      </c>
      <c r="AN28" s="97">
        <f t="shared" si="3"/>
        <v>0</v>
      </c>
      <c r="AO28" s="77">
        <f t="shared" si="3"/>
        <v>0</v>
      </c>
      <c r="AP28" s="76">
        <f t="shared" si="3"/>
        <v>0</v>
      </c>
      <c r="AQ28" s="97">
        <f t="shared" si="3"/>
        <v>0</v>
      </c>
      <c r="AR28" s="77">
        <f t="shared" si="3"/>
        <v>0</v>
      </c>
      <c r="AS28" s="76">
        <f t="shared" si="3"/>
        <v>0</v>
      </c>
      <c r="AT28" s="97">
        <f t="shared" si="3"/>
        <v>0</v>
      </c>
      <c r="AU28" s="77">
        <f t="shared" si="3"/>
        <v>0</v>
      </c>
      <c r="AV28" s="76">
        <f t="shared" si="3"/>
        <v>0</v>
      </c>
      <c r="AW28" s="97">
        <f t="shared" si="3"/>
        <v>0</v>
      </c>
      <c r="AX28" s="77">
        <f t="shared" si="3"/>
        <v>0</v>
      </c>
      <c r="AY28" s="76">
        <f t="shared" si="3"/>
        <v>0</v>
      </c>
      <c r="AZ28" s="97">
        <f t="shared" si="3"/>
        <v>0</v>
      </c>
      <c r="BA28" s="77">
        <f t="shared" si="3"/>
        <v>0</v>
      </c>
      <c r="BB28" s="76">
        <f t="shared" si="3"/>
        <v>0</v>
      </c>
      <c r="BC28" s="97">
        <f t="shared" si="3"/>
        <v>0</v>
      </c>
      <c r="BD28" s="77">
        <f t="shared" si="3"/>
        <v>0</v>
      </c>
      <c r="BE28" s="76">
        <f t="shared" si="3"/>
        <v>0</v>
      </c>
      <c r="BF28" s="97">
        <f t="shared" si="3"/>
        <v>0</v>
      </c>
      <c r="BG28" s="77">
        <f t="shared" si="3"/>
        <v>0</v>
      </c>
      <c r="BH28" s="76">
        <f t="shared" si="3"/>
        <v>0</v>
      </c>
      <c r="BI28" s="97">
        <f t="shared" si="3"/>
        <v>0</v>
      </c>
      <c r="BJ28" s="77">
        <f t="shared" si="3"/>
        <v>0</v>
      </c>
      <c r="BK28" s="76">
        <f t="shared" si="3"/>
        <v>0</v>
      </c>
      <c r="BL28" s="97">
        <f t="shared" si="3"/>
        <v>0</v>
      </c>
      <c r="BM28" s="77">
        <f t="shared" si="3"/>
        <v>0</v>
      </c>
      <c r="BN28" s="76">
        <f t="shared" si="3"/>
        <v>0</v>
      </c>
      <c r="BO28" s="97">
        <f t="shared" si="3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4" ref="BV31:BX34">D31+G31+J31+M31+P31+S31+V31+Y31+AB31+AE31+AH31+AK31+AN31+AQ31+AT31+AW31+AZ31+BC31+BF31+BI31+BL31+BO31+BR31</f>
        <v>0</v>
      </c>
      <c r="BW31" s="76">
        <f t="shared" si="4"/>
        <v>0</v>
      </c>
      <c r="BX31" s="78">
        <f t="shared" si="4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4"/>
        <v>0</v>
      </c>
      <c r="BW32" s="76">
        <f t="shared" si="4"/>
        <v>0</v>
      </c>
      <c r="BX32" s="78">
        <f t="shared" si="4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4"/>
        <v>0</v>
      </c>
      <c r="BW33" s="76">
        <f t="shared" si="4"/>
        <v>0</v>
      </c>
      <c r="BX33" s="78">
        <f t="shared" si="4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4"/>
        <v>0</v>
      </c>
      <c r="BW34" s="76">
        <f t="shared" si="4"/>
        <v>0</v>
      </c>
      <c r="BX34" s="78">
        <f t="shared" si="4"/>
        <v>0</v>
      </c>
    </row>
    <row r="35" spans="2:76" ht="15">
      <c r="B35" s="68">
        <v>300</v>
      </c>
      <c r="C35" s="26" t="s">
        <v>114</v>
      </c>
      <c r="D35" s="84">
        <f aca="true" t="shared" si="5" ref="D35:BO35">D31+D32+D33+D34</f>
        <v>0</v>
      </c>
      <c r="E35" s="77">
        <f t="shared" si="5"/>
        <v>0</v>
      </c>
      <c r="F35" s="78">
        <f t="shared" si="5"/>
        <v>0</v>
      </c>
      <c r="G35" s="84">
        <f t="shared" si="5"/>
        <v>0</v>
      </c>
      <c r="H35" s="77">
        <f t="shared" si="5"/>
        <v>0</v>
      </c>
      <c r="I35" s="78">
        <f t="shared" si="5"/>
        <v>0</v>
      </c>
      <c r="J35" s="97">
        <f t="shared" si="5"/>
        <v>0</v>
      </c>
      <c r="K35" s="77">
        <f t="shared" si="5"/>
        <v>0</v>
      </c>
      <c r="L35" s="76">
        <f t="shared" si="5"/>
        <v>0</v>
      </c>
      <c r="M35" s="97">
        <f t="shared" si="5"/>
        <v>0</v>
      </c>
      <c r="N35" s="77">
        <f t="shared" si="5"/>
        <v>0</v>
      </c>
      <c r="O35" s="76">
        <f t="shared" si="5"/>
        <v>0</v>
      </c>
      <c r="P35" s="97">
        <f t="shared" si="5"/>
        <v>0</v>
      </c>
      <c r="Q35" s="77">
        <f t="shared" si="5"/>
        <v>0</v>
      </c>
      <c r="R35" s="76">
        <f t="shared" si="5"/>
        <v>0</v>
      </c>
      <c r="S35" s="97">
        <f t="shared" si="5"/>
        <v>0</v>
      </c>
      <c r="T35" s="77">
        <f t="shared" si="5"/>
        <v>0</v>
      </c>
      <c r="U35" s="76">
        <f t="shared" si="5"/>
        <v>0</v>
      </c>
      <c r="V35" s="97">
        <f t="shared" si="5"/>
        <v>0</v>
      </c>
      <c r="W35" s="77">
        <f t="shared" si="5"/>
        <v>0</v>
      </c>
      <c r="X35" s="76">
        <f t="shared" si="5"/>
        <v>0</v>
      </c>
      <c r="Y35" s="97">
        <f t="shared" si="5"/>
        <v>0</v>
      </c>
      <c r="Z35" s="77">
        <f t="shared" si="5"/>
        <v>0</v>
      </c>
      <c r="AA35" s="76">
        <f t="shared" si="5"/>
        <v>0</v>
      </c>
      <c r="AB35" s="97">
        <f t="shared" si="5"/>
        <v>0</v>
      </c>
      <c r="AC35" s="77">
        <f t="shared" si="5"/>
        <v>0</v>
      </c>
      <c r="AD35" s="76">
        <f t="shared" si="5"/>
        <v>0</v>
      </c>
      <c r="AE35" s="97">
        <f t="shared" si="5"/>
        <v>0</v>
      </c>
      <c r="AF35" s="77">
        <f t="shared" si="5"/>
        <v>0</v>
      </c>
      <c r="AG35" s="76">
        <f t="shared" si="5"/>
        <v>0</v>
      </c>
      <c r="AH35" s="97">
        <f t="shared" si="5"/>
        <v>0</v>
      </c>
      <c r="AI35" s="77">
        <f t="shared" si="5"/>
        <v>0</v>
      </c>
      <c r="AJ35" s="76">
        <f t="shared" si="5"/>
        <v>0</v>
      </c>
      <c r="AK35" s="97">
        <f t="shared" si="5"/>
        <v>0</v>
      </c>
      <c r="AL35" s="77">
        <f t="shared" si="5"/>
        <v>0</v>
      </c>
      <c r="AM35" s="76">
        <f t="shared" si="5"/>
        <v>0</v>
      </c>
      <c r="AN35" s="97">
        <f t="shared" si="5"/>
        <v>0</v>
      </c>
      <c r="AO35" s="77">
        <f t="shared" si="5"/>
        <v>0</v>
      </c>
      <c r="AP35" s="76">
        <f t="shared" si="5"/>
        <v>0</v>
      </c>
      <c r="AQ35" s="97">
        <f t="shared" si="5"/>
        <v>0</v>
      </c>
      <c r="AR35" s="77">
        <f t="shared" si="5"/>
        <v>0</v>
      </c>
      <c r="AS35" s="76">
        <f t="shared" si="5"/>
        <v>0</v>
      </c>
      <c r="AT35" s="97">
        <f t="shared" si="5"/>
        <v>0</v>
      </c>
      <c r="AU35" s="77">
        <f t="shared" si="5"/>
        <v>0</v>
      </c>
      <c r="AV35" s="76">
        <f t="shared" si="5"/>
        <v>0</v>
      </c>
      <c r="AW35" s="97">
        <f t="shared" si="5"/>
        <v>0</v>
      </c>
      <c r="AX35" s="77">
        <f t="shared" si="5"/>
        <v>0</v>
      </c>
      <c r="AY35" s="76">
        <f t="shared" si="5"/>
        <v>0</v>
      </c>
      <c r="AZ35" s="97">
        <f t="shared" si="5"/>
        <v>0</v>
      </c>
      <c r="BA35" s="77">
        <f t="shared" si="5"/>
        <v>0</v>
      </c>
      <c r="BB35" s="76">
        <f t="shared" si="5"/>
        <v>0</v>
      </c>
      <c r="BC35" s="97">
        <f t="shared" si="5"/>
        <v>0</v>
      </c>
      <c r="BD35" s="77">
        <f t="shared" si="5"/>
        <v>0</v>
      </c>
      <c r="BE35" s="76">
        <f t="shared" si="5"/>
        <v>0</v>
      </c>
      <c r="BF35" s="97">
        <f t="shared" si="5"/>
        <v>0</v>
      </c>
      <c r="BG35" s="77">
        <f t="shared" si="5"/>
        <v>0</v>
      </c>
      <c r="BH35" s="76">
        <f t="shared" si="5"/>
        <v>0</v>
      </c>
      <c r="BI35" s="97">
        <f t="shared" si="5"/>
        <v>0</v>
      </c>
      <c r="BJ35" s="77">
        <f t="shared" si="5"/>
        <v>0</v>
      </c>
      <c r="BK35" s="76">
        <f t="shared" si="5"/>
        <v>0</v>
      </c>
      <c r="BL35" s="97">
        <f t="shared" si="5"/>
        <v>0</v>
      </c>
      <c r="BM35" s="77">
        <f t="shared" si="5"/>
        <v>0</v>
      </c>
      <c r="BN35" s="76">
        <f t="shared" si="5"/>
        <v>0</v>
      </c>
      <c r="BO35" s="97">
        <f t="shared" si="5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6" ref="BV38:BX41">D38+G38+J38+M38+P38+S38+V38+Y38+AB38+AE38+AH38+AK38+AN38+AQ38+AT38+AW38+AZ38+BC38+BF38+BI38+BL38+BO38+BR38</f>
        <v>0</v>
      </c>
      <c r="BW38" s="76">
        <f t="shared" si="6"/>
        <v>0</v>
      </c>
      <c r="BX38" s="78">
        <f t="shared" si="6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6"/>
        <v>0</v>
      </c>
      <c r="BW39" s="76">
        <f t="shared" si="6"/>
        <v>0</v>
      </c>
      <c r="BX39" s="78">
        <f t="shared" si="6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6"/>
        <v>0</v>
      </c>
      <c r="BW40" s="76">
        <f t="shared" si="6"/>
        <v>0</v>
      </c>
      <c r="BX40" s="78">
        <f t="shared" si="6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6"/>
        <v>0</v>
      </c>
      <c r="BW41" s="76">
        <f t="shared" si="6"/>
        <v>0</v>
      </c>
      <c r="BX41" s="78">
        <f t="shared" si="6"/>
        <v>0</v>
      </c>
    </row>
    <row r="42" spans="2:76" ht="15">
      <c r="B42" s="68">
        <v>400</v>
      </c>
      <c r="C42" s="26" t="s">
        <v>119</v>
      </c>
      <c r="D42" s="84">
        <f aca="true" t="shared" si="7" ref="D42:BO42">D38+D39+D40+D41</f>
        <v>0</v>
      </c>
      <c r="E42" s="77">
        <f t="shared" si="7"/>
        <v>0</v>
      </c>
      <c r="F42" s="78">
        <f t="shared" si="7"/>
        <v>0</v>
      </c>
      <c r="G42" s="84">
        <f t="shared" si="7"/>
        <v>0</v>
      </c>
      <c r="H42" s="77">
        <f t="shared" si="7"/>
        <v>0</v>
      </c>
      <c r="I42" s="78">
        <f t="shared" si="7"/>
        <v>0</v>
      </c>
      <c r="J42" s="97">
        <f t="shared" si="7"/>
        <v>0</v>
      </c>
      <c r="K42" s="77">
        <f t="shared" si="7"/>
        <v>0</v>
      </c>
      <c r="L42" s="76">
        <f t="shared" si="7"/>
        <v>0</v>
      </c>
      <c r="M42" s="97">
        <f t="shared" si="7"/>
        <v>0</v>
      </c>
      <c r="N42" s="77">
        <f t="shared" si="7"/>
        <v>0</v>
      </c>
      <c r="O42" s="76">
        <f t="shared" si="7"/>
        <v>0</v>
      </c>
      <c r="P42" s="97">
        <f t="shared" si="7"/>
        <v>0</v>
      </c>
      <c r="Q42" s="77">
        <f t="shared" si="7"/>
        <v>0</v>
      </c>
      <c r="R42" s="76">
        <f t="shared" si="7"/>
        <v>0</v>
      </c>
      <c r="S42" s="97">
        <f t="shared" si="7"/>
        <v>0</v>
      </c>
      <c r="T42" s="77">
        <f t="shared" si="7"/>
        <v>0</v>
      </c>
      <c r="U42" s="76">
        <f t="shared" si="7"/>
        <v>0</v>
      </c>
      <c r="V42" s="97">
        <f t="shared" si="7"/>
        <v>0</v>
      </c>
      <c r="W42" s="77">
        <f t="shared" si="7"/>
        <v>0</v>
      </c>
      <c r="X42" s="76">
        <f t="shared" si="7"/>
        <v>0</v>
      </c>
      <c r="Y42" s="97">
        <f t="shared" si="7"/>
        <v>0</v>
      </c>
      <c r="Z42" s="77">
        <f t="shared" si="7"/>
        <v>0</v>
      </c>
      <c r="AA42" s="76">
        <f t="shared" si="7"/>
        <v>0</v>
      </c>
      <c r="AB42" s="97">
        <f t="shared" si="7"/>
        <v>0</v>
      </c>
      <c r="AC42" s="77">
        <f t="shared" si="7"/>
        <v>0</v>
      </c>
      <c r="AD42" s="76">
        <f t="shared" si="7"/>
        <v>0</v>
      </c>
      <c r="AE42" s="97">
        <f t="shared" si="7"/>
        <v>0</v>
      </c>
      <c r="AF42" s="77">
        <f t="shared" si="7"/>
        <v>0</v>
      </c>
      <c r="AG42" s="76">
        <f t="shared" si="7"/>
        <v>0</v>
      </c>
      <c r="AH42" s="97">
        <f t="shared" si="7"/>
        <v>0</v>
      </c>
      <c r="AI42" s="77">
        <f t="shared" si="7"/>
        <v>0</v>
      </c>
      <c r="AJ42" s="76">
        <f t="shared" si="7"/>
        <v>0</v>
      </c>
      <c r="AK42" s="97">
        <f t="shared" si="7"/>
        <v>0</v>
      </c>
      <c r="AL42" s="77">
        <f t="shared" si="7"/>
        <v>0</v>
      </c>
      <c r="AM42" s="76">
        <f t="shared" si="7"/>
        <v>0</v>
      </c>
      <c r="AN42" s="97">
        <f t="shared" si="7"/>
        <v>0</v>
      </c>
      <c r="AO42" s="77">
        <f t="shared" si="7"/>
        <v>0</v>
      </c>
      <c r="AP42" s="76">
        <f t="shared" si="7"/>
        <v>0</v>
      </c>
      <c r="AQ42" s="97">
        <f t="shared" si="7"/>
        <v>0</v>
      </c>
      <c r="AR42" s="77">
        <f t="shared" si="7"/>
        <v>0</v>
      </c>
      <c r="AS42" s="76">
        <f t="shared" si="7"/>
        <v>0</v>
      </c>
      <c r="AT42" s="97">
        <f t="shared" si="7"/>
        <v>0</v>
      </c>
      <c r="AU42" s="77">
        <f t="shared" si="7"/>
        <v>0</v>
      </c>
      <c r="AV42" s="76">
        <f t="shared" si="7"/>
        <v>0</v>
      </c>
      <c r="AW42" s="97">
        <f t="shared" si="7"/>
        <v>0</v>
      </c>
      <c r="AX42" s="77">
        <f t="shared" si="7"/>
        <v>0</v>
      </c>
      <c r="AY42" s="76">
        <f t="shared" si="7"/>
        <v>0</v>
      </c>
      <c r="AZ42" s="97">
        <f t="shared" si="7"/>
        <v>0</v>
      </c>
      <c r="BA42" s="77">
        <f t="shared" si="7"/>
        <v>0</v>
      </c>
      <c r="BB42" s="76">
        <f t="shared" si="7"/>
        <v>0</v>
      </c>
      <c r="BC42" s="97">
        <f t="shared" si="7"/>
        <v>0</v>
      </c>
      <c r="BD42" s="77">
        <f t="shared" si="7"/>
        <v>0</v>
      </c>
      <c r="BE42" s="76">
        <f t="shared" si="7"/>
        <v>0</v>
      </c>
      <c r="BF42" s="97">
        <f t="shared" si="7"/>
        <v>0</v>
      </c>
      <c r="BG42" s="77">
        <f t="shared" si="7"/>
        <v>0</v>
      </c>
      <c r="BH42" s="76">
        <f t="shared" si="7"/>
        <v>0</v>
      </c>
      <c r="BI42" s="97">
        <f t="shared" si="7"/>
        <v>0</v>
      </c>
      <c r="BJ42" s="77">
        <f t="shared" si="7"/>
        <v>0</v>
      </c>
      <c r="BK42" s="76">
        <f t="shared" si="7"/>
        <v>0</v>
      </c>
      <c r="BL42" s="97">
        <f t="shared" si="7"/>
        <v>0</v>
      </c>
      <c r="BM42" s="77">
        <f t="shared" si="7"/>
        <v>0</v>
      </c>
      <c r="BN42" s="76">
        <f t="shared" si="7"/>
        <v>0</v>
      </c>
      <c r="BO42" s="97">
        <f t="shared" si="7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8" ref="D46:BO46">D45</f>
        <v>0</v>
      </c>
      <c r="E46" s="77">
        <f t="shared" si="8"/>
        <v>0</v>
      </c>
      <c r="F46" s="78">
        <f t="shared" si="8"/>
        <v>0</v>
      </c>
      <c r="G46" s="84">
        <f t="shared" si="8"/>
        <v>0</v>
      </c>
      <c r="H46" s="77">
        <f t="shared" si="8"/>
        <v>0</v>
      </c>
      <c r="I46" s="78">
        <f t="shared" si="8"/>
        <v>0</v>
      </c>
      <c r="J46" s="97">
        <f t="shared" si="8"/>
        <v>0</v>
      </c>
      <c r="K46" s="77">
        <f t="shared" si="8"/>
        <v>0</v>
      </c>
      <c r="L46" s="76">
        <f t="shared" si="8"/>
        <v>0</v>
      </c>
      <c r="M46" s="97">
        <f t="shared" si="8"/>
        <v>0</v>
      </c>
      <c r="N46" s="77">
        <f t="shared" si="8"/>
        <v>0</v>
      </c>
      <c r="O46" s="76">
        <f t="shared" si="8"/>
        <v>0</v>
      </c>
      <c r="P46" s="97">
        <f t="shared" si="8"/>
        <v>0</v>
      </c>
      <c r="Q46" s="77">
        <f t="shared" si="8"/>
        <v>0</v>
      </c>
      <c r="R46" s="76">
        <f t="shared" si="8"/>
        <v>0</v>
      </c>
      <c r="S46" s="97">
        <f t="shared" si="8"/>
        <v>0</v>
      </c>
      <c r="T46" s="77">
        <f t="shared" si="8"/>
        <v>0</v>
      </c>
      <c r="U46" s="76">
        <f t="shared" si="8"/>
        <v>0</v>
      </c>
      <c r="V46" s="97">
        <f t="shared" si="8"/>
        <v>0</v>
      </c>
      <c r="W46" s="77">
        <f t="shared" si="8"/>
        <v>0</v>
      </c>
      <c r="X46" s="76">
        <f t="shared" si="8"/>
        <v>0</v>
      </c>
      <c r="Y46" s="97">
        <f t="shared" si="8"/>
        <v>0</v>
      </c>
      <c r="Z46" s="77">
        <f t="shared" si="8"/>
        <v>0</v>
      </c>
      <c r="AA46" s="76">
        <f t="shared" si="8"/>
        <v>0</v>
      </c>
      <c r="AB46" s="97">
        <f t="shared" si="8"/>
        <v>0</v>
      </c>
      <c r="AC46" s="77">
        <f t="shared" si="8"/>
        <v>0</v>
      </c>
      <c r="AD46" s="76">
        <f t="shared" si="8"/>
        <v>0</v>
      </c>
      <c r="AE46" s="97">
        <f t="shared" si="8"/>
        <v>0</v>
      </c>
      <c r="AF46" s="77">
        <f t="shared" si="8"/>
        <v>0</v>
      </c>
      <c r="AG46" s="76">
        <f t="shared" si="8"/>
        <v>0</v>
      </c>
      <c r="AH46" s="97">
        <f t="shared" si="8"/>
        <v>0</v>
      </c>
      <c r="AI46" s="77">
        <f t="shared" si="8"/>
        <v>0</v>
      </c>
      <c r="AJ46" s="76">
        <f t="shared" si="8"/>
        <v>0</v>
      </c>
      <c r="AK46" s="97">
        <f t="shared" si="8"/>
        <v>0</v>
      </c>
      <c r="AL46" s="77">
        <f t="shared" si="8"/>
        <v>0</v>
      </c>
      <c r="AM46" s="76">
        <f t="shared" si="8"/>
        <v>0</v>
      </c>
      <c r="AN46" s="97">
        <f t="shared" si="8"/>
        <v>0</v>
      </c>
      <c r="AO46" s="77">
        <f t="shared" si="8"/>
        <v>0</v>
      </c>
      <c r="AP46" s="76">
        <f t="shared" si="8"/>
        <v>0</v>
      </c>
      <c r="AQ46" s="97">
        <f t="shared" si="8"/>
        <v>0</v>
      </c>
      <c r="AR46" s="77">
        <f t="shared" si="8"/>
        <v>0</v>
      </c>
      <c r="AS46" s="76">
        <f t="shared" si="8"/>
        <v>0</v>
      </c>
      <c r="AT46" s="97">
        <f t="shared" si="8"/>
        <v>0</v>
      </c>
      <c r="AU46" s="77">
        <f t="shared" si="8"/>
        <v>0</v>
      </c>
      <c r="AV46" s="76">
        <f t="shared" si="8"/>
        <v>0</v>
      </c>
      <c r="AW46" s="97">
        <f t="shared" si="8"/>
        <v>0</v>
      </c>
      <c r="AX46" s="77">
        <f t="shared" si="8"/>
        <v>0</v>
      </c>
      <c r="AY46" s="94">
        <f t="shared" si="8"/>
        <v>0</v>
      </c>
      <c r="AZ46" s="98">
        <f t="shared" si="8"/>
        <v>0</v>
      </c>
      <c r="BA46" s="77">
        <f t="shared" si="8"/>
        <v>0</v>
      </c>
      <c r="BB46" s="94">
        <f t="shared" si="8"/>
        <v>0</v>
      </c>
      <c r="BC46" s="97">
        <f t="shared" si="8"/>
        <v>0</v>
      </c>
      <c r="BD46" s="77">
        <f t="shared" si="8"/>
        <v>0</v>
      </c>
      <c r="BE46" s="76">
        <f t="shared" si="8"/>
        <v>0</v>
      </c>
      <c r="BF46" s="97">
        <f t="shared" si="8"/>
        <v>0</v>
      </c>
      <c r="BG46" s="77">
        <f t="shared" si="8"/>
        <v>0</v>
      </c>
      <c r="BH46" s="76">
        <f t="shared" si="8"/>
        <v>0</v>
      </c>
      <c r="BI46" s="98">
        <f t="shared" si="8"/>
        <v>0</v>
      </c>
      <c r="BJ46" s="77">
        <f t="shared" si="8"/>
        <v>0</v>
      </c>
      <c r="BK46" s="94">
        <f t="shared" si="8"/>
        <v>0</v>
      </c>
      <c r="BL46" s="98">
        <f t="shared" si="8"/>
        <v>0</v>
      </c>
      <c r="BM46" s="77">
        <f t="shared" si="8"/>
        <v>0</v>
      </c>
      <c r="BN46" s="94">
        <f t="shared" si="8"/>
        <v>0</v>
      </c>
      <c r="BO46" s="98">
        <f t="shared" si="8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/>
      <c r="BS49" s="88"/>
      <c r="BT49" s="100"/>
      <c r="BU49" s="75"/>
      <c r="BV49" s="84">
        <f aca="true" t="shared" si="9" ref="BV49:BX50">D49+G49+J49+M49+P49+S49+V49+Y49+AB49+AE49+AH49+AK49+AN49+AQ49+AT49+AW49+AZ49+BC49+BF49+BI49+BL49+BO49+BR49</f>
        <v>0</v>
      </c>
      <c r="BW49" s="76">
        <f t="shared" si="9"/>
        <v>0</v>
      </c>
      <c r="BX49" s="78">
        <f t="shared" si="9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/>
      <c r="BS50" s="88"/>
      <c r="BT50" s="100"/>
      <c r="BU50" s="75"/>
      <c r="BV50" s="84">
        <f t="shared" si="9"/>
        <v>0</v>
      </c>
      <c r="BW50" s="76">
        <f t="shared" si="9"/>
        <v>0</v>
      </c>
      <c r="BX50" s="78">
        <f t="shared" si="9"/>
        <v>0</v>
      </c>
    </row>
    <row r="51" spans="2:76" ht="15">
      <c r="B51" s="68">
        <v>700</v>
      </c>
      <c r="C51" s="26" t="s">
        <v>125</v>
      </c>
      <c r="D51" s="84">
        <f aca="true" t="shared" si="10" ref="D51:BO51">D49+D50</f>
        <v>0</v>
      </c>
      <c r="E51" s="77">
        <f t="shared" si="10"/>
        <v>0</v>
      </c>
      <c r="F51" s="78">
        <f t="shared" si="10"/>
        <v>0</v>
      </c>
      <c r="G51" s="84">
        <f t="shared" si="10"/>
        <v>0</v>
      </c>
      <c r="H51" s="77">
        <f t="shared" si="10"/>
        <v>0</v>
      </c>
      <c r="I51" s="78">
        <f t="shared" si="10"/>
        <v>0</v>
      </c>
      <c r="J51" s="97">
        <f t="shared" si="10"/>
        <v>0</v>
      </c>
      <c r="K51" s="77">
        <f t="shared" si="10"/>
        <v>0</v>
      </c>
      <c r="L51" s="76">
        <f t="shared" si="10"/>
        <v>0</v>
      </c>
      <c r="M51" s="97">
        <f t="shared" si="10"/>
        <v>0</v>
      </c>
      <c r="N51" s="77">
        <f t="shared" si="10"/>
        <v>0</v>
      </c>
      <c r="O51" s="76">
        <f t="shared" si="10"/>
        <v>0</v>
      </c>
      <c r="P51" s="97">
        <f t="shared" si="10"/>
        <v>0</v>
      </c>
      <c r="Q51" s="77">
        <f t="shared" si="10"/>
        <v>0</v>
      </c>
      <c r="R51" s="76">
        <f t="shared" si="10"/>
        <v>0</v>
      </c>
      <c r="S51" s="97">
        <f t="shared" si="10"/>
        <v>0</v>
      </c>
      <c r="T51" s="77">
        <f t="shared" si="10"/>
        <v>0</v>
      </c>
      <c r="U51" s="76">
        <f t="shared" si="10"/>
        <v>0</v>
      </c>
      <c r="V51" s="97">
        <f t="shared" si="10"/>
        <v>0</v>
      </c>
      <c r="W51" s="77">
        <f t="shared" si="10"/>
        <v>0</v>
      </c>
      <c r="X51" s="76">
        <f t="shared" si="10"/>
        <v>0</v>
      </c>
      <c r="Y51" s="97">
        <f t="shared" si="10"/>
        <v>0</v>
      </c>
      <c r="Z51" s="77">
        <f t="shared" si="10"/>
        <v>0</v>
      </c>
      <c r="AA51" s="76">
        <f t="shared" si="10"/>
        <v>0</v>
      </c>
      <c r="AB51" s="97">
        <f t="shared" si="10"/>
        <v>0</v>
      </c>
      <c r="AC51" s="77">
        <f t="shared" si="10"/>
        <v>0</v>
      </c>
      <c r="AD51" s="76">
        <f t="shared" si="10"/>
        <v>0</v>
      </c>
      <c r="AE51" s="97">
        <f t="shared" si="10"/>
        <v>0</v>
      </c>
      <c r="AF51" s="77">
        <f t="shared" si="10"/>
        <v>0</v>
      </c>
      <c r="AG51" s="76">
        <f t="shared" si="10"/>
        <v>0</v>
      </c>
      <c r="AH51" s="97">
        <f t="shared" si="10"/>
        <v>0</v>
      </c>
      <c r="AI51" s="77">
        <f t="shared" si="10"/>
        <v>0</v>
      </c>
      <c r="AJ51" s="76">
        <f t="shared" si="10"/>
        <v>0</v>
      </c>
      <c r="AK51" s="97">
        <f t="shared" si="10"/>
        <v>0</v>
      </c>
      <c r="AL51" s="77">
        <f t="shared" si="10"/>
        <v>0</v>
      </c>
      <c r="AM51" s="76">
        <f t="shared" si="10"/>
        <v>0</v>
      </c>
      <c r="AN51" s="97">
        <f t="shared" si="10"/>
        <v>0</v>
      </c>
      <c r="AO51" s="77">
        <f t="shared" si="10"/>
        <v>0</v>
      </c>
      <c r="AP51" s="76">
        <f t="shared" si="10"/>
        <v>0</v>
      </c>
      <c r="AQ51" s="97">
        <f t="shared" si="10"/>
        <v>0</v>
      </c>
      <c r="AR51" s="77">
        <f t="shared" si="10"/>
        <v>0</v>
      </c>
      <c r="AS51" s="76">
        <f t="shared" si="10"/>
        <v>0</v>
      </c>
      <c r="AT51" s="97">
        <f t="shared" si="10"/>
        <v>0</v>
      </c>
      <c r="AU51" s="77">
        <f t="shared" si="10"/>
        <v>0</v>
      </c>
      <c r="AV51" s="76">
        <f t="shared" si="10"/>
        <v>0</v>
      </c>
      <c r="AW51" s="97">
        <f t="shared" si="10"/>
        <v>0</v>
      </c>
      <c r="AX51" s="77">
        <f t="shared" si="10"/>
        <v>0</v>
      </c>
      <c r="AY51" s="76">
        <f t="shared" si="10"/>
        <v>0</v>
      </c>
      <c r="AZ51" s="97">
        <f t="shared" si="10"/>
        <v>0</v>
      </c>
      <c r="BA51" s="77">
        <f t="shared" si="10"/>
        <v>0</v>
      </c>
      <c r="BB51" s="76">
        <f t="shared" si="10"/>
        <v>0</v>
      </c>
      <c r="BC51" s="97">
        <f t="shared" si="10"/>
        <v>0</v>
      </c>
      <c r="BD51" s="77">
        <f t="shared" si="10"/>
        <v>0</v>
      </c>
      <c r="BE51" s="76">
        <f t="shared" si="10"/>
        <v>0</v>
      </c>
      <c r="BF51" s="97">
        <f t="shared" si="10"/>
        <v>0</v>
      </c>
      <c r="BG51" s="77">
        <f t="shared" si="10"/>
        <v>0</v>
      </c>
      <c r="BH51" s="76">
        <f t="shared" si="10"/>
        <v>0</v>
      </c>
      <c r="BI51" s="97">
        <f t="shared" si="10"/>
        <v>0</v>
      </c>
      <c r="BJ51" s="77">
        <f t="shared" si="10"/>
        <v>0</v>
      </c>
      <c r="BK51" s="76">
        <f t="shared" si="10"/>
        <v>0</v>
      </c>
      <c r="BL51" s="97">
        <f t="shared" si="10"/>
        <v>0</v>
      </c>
      <c r="BM51" s="77">
        <f t="shared" si="10"/>
        <v>0</v>
      </c>
      <c r="BN51" s="76">
        <f t="shared" si="10"/>
        <v>0</v>
      </c>
      <c r="BO51" s="97">
        <f t="shared" si="10"/>
        <v>0</v>
      </c>
      <c r="BP51" s="77">
        <f>BP49+BP50</f>
        <v>0</v>
      </c>
      <c r="BQ51" s="76">
        <f>BQ49+BQ50</f>
        <v>0</v>
      </c>
      <c r="BR51" s="97">
        <f>BR49+BR50</f>
        <v>0</v>
      </c>
      <c r="BS51" s="77">
        <f>BS49+BS50</f>
        <v>0</v>
      </c>
      <c r="BT51" s="76">
        <f>BT49+BT50</f>
        <v>0</v>
      </c>
      <c r="BU51" s="84"/>
      <c r="BV51" s="84">
        <f>BV49+BV50</f>
        <v>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03" t="s">
        <v>126</v>
      </c>
      <c r="C53" s="104"/>
      <c r="D53" s="85">
        <f aca="true" t="shared" si="11" ref="D53:BO53">D20+D28+D35+D42+D46+D51</f>
        <v>0</v>
      </c>
      <c r="E53" s="85">
        <f t="shared" si="11"/>
        <v>0</v>
      </c>
      <c r="F53" s="85">
        <f t="shared" si="11"/>
        <v>0</v>
      </c>
      <c r="G53" s="85">
        <f t="shared" si="11"/>
        <v>0</v>
      </c>
      <c r="H53" s="85">
        <f t="shared" si="11"/>
        <v>0</v>
      </c>
      <c r="I53" s="85">
        <f t="shared" si="11"/>
        <v>0</v>
      </c>
      <c r="J53" s="85">
        <f t="shared" si="11"/>
        <v>0</v>
      </c>
      <c r="K53" s="85">
        <f t="shared" si="11"/>
        <v>0</v>
      </c>
      <c r="L53" s="85">
        <f t="shared" si="11"/>
        <v>0</v>
      </c>
      <c r="M53" s="85">
        <f t="shared" si="11"/>
        <v>0</v>
      </c>
      <c r="N53" s="85">
        <f t="shared" si="11"/>
        <v>0</v>
      </c>
      <c r="O53" s="85">
        <f t="shared" si="11"/>
        <v>0</v>
      </c>
      <c r="P53" s="85">
        <f t="shared" si="11"/>
        <v>0</v>
      </c>
      <c r="Q53" s="85">
        <f t="shared" si="11"/>
        <v>0</v>
      </c>
      <c r="R53" s="85">
        <f t="shared" si="11"/>
        <v>0</v>
      </c>
      <c r="S53" s="85">
        <f t="shared" si="11"/>
        <v>0</v>
      </c>
      <c r="T53" s="85">
        <f t="shared" si="11"/>
        <v>0</v>
      </c>
      <c r="U53" s="85">
        <f t="shared" si="11"/>
        <v>0</v>
      </c>
      <c r="V53" s="85">
        <f t="shared" si="11"/>
        <v>0</v>
      </c>
      <c r="W53" s="85">
        <f t="shared" si="11"/>
        <v>0</v>
      </c>
      <c r="X53" s="85">
        <f t="shared" si="11"/>
        <v>0</v>
      </c>
      <c r="Y53" s="85">
        <f t="shared" si="11"/>
        <v>0</v>
      </c>
      <c r="Z53" s="85">
        <f t="shared" si="11"/>
        <v>0</v>
      </c>
      <c r="AA53" s="85">
        <f t="shared" si="11"/>
        <v>0</v>
      </c>
      <c r="AB53" s="85">
        <f t="shared" si="11"/>
        <v>0</v>
      </c>
      <c r="AC53" s="85">
        <f t="shared" si="11"/>
        <v>0</v>
      </c>
      <c r="AD53" s="85">
        <f t="shared" si="11"/>
        <v>0</v>
      </c>
      <c r="AE53" s="85">
        <f t="shared" si="11"/>
        <v>0</v>
      </c>
      <c r="AF53" s="85">
        <f t="shared" si="11"/>
        <v>0</v>
      </c>
      <c r="AG53" s="85">
        <f t="shared" si="11"/>
        <v>0</v>
      </c>
      <c r="AH53" s="85">
        <f t="shared" si="11"/>
        <v>0</v>
      </c>
      <c r="AI53" s="85">
        <f t="shared" si="11"/>
        <v>0</v>
      </c>
      <c r="AJ53" s="85">
        <f t="shared" si="11"/>
        <v>0</v>
      </c>
      <c r="AK53" s="85">
        <f t="shared" si="11"/>
        <v>0</v>
      </c>
      <c r="AL53" s="85">
        <f t="shared" si="11"/>
        <v>0</v>
      </c>
      <c r="AM53" s="85">
        <f t="shared" si="11"/>
        <v>0</v>
      </c>
      <c r="AN53" s="85">
        <f t="shared" si="11"/>
        <v>0</v>
      </c>
      <c r="AO53" s="85">
        <f t="shared" si="11"/>
        <v>0</v>
      </c>
      <c r="AP53" s="85">
        <f t="shared" si="11"/>
        <v>0</v>
      </c>
      <c r="AQ53" s="85">
        <f t="shared" si="11"/>
        <v>0</v>
      </c>
      <c r="AR53" s="85">
        <f t="shared" si="11"/>
        <v>0</v>
      </c>
      <c r="AS53" s="85">
        <f t="shared" si="11"/>
        <v>0</v>
      </c>
      <c r="AT53" s="85">
        <f t="shared" si="11"/>
        <v>0</v>
      </c>
      <c r="AU53" s="85">
        <f t="shared" si="11"/>
        <v>0</v>
      </c>
      <c r="AV53" s="85">
        <f t="shared" si="11"/>
        <v>0</v>
      </c>
      <c r="AW53" s="85">
        <f t="shared" si="11"/>
        <v>0</v>
      </c>
      <c r="AX53" s="85">
        <f t="shared" si="11"/>
        <v>0</v>
      </c>
      <c r="AY53" s="85">
        <f t="shared" si="11"/>
        <v>0</v>
      </c>
      <c r="AZ53" s="85">
        <f t="shared" si="11"/>
        <v>0</v>
      </c>
      <c r="BA53" s="85">
        <f t="shared" si="11"/>
        <v>0</v>
      </c>
      <c r="BB53" s="85">
        <f t="shared" si="11"/>
        <v>0</v>
      </c>
      <c r="BC53" s="85">
        <f t="shared" si="11"/>
        <v>0</v>
      </c>
      <c r="BD53" s="85">
        <f t="shared" si="11"/>
        <v>0</v>
      </c>
      <c r="BE53" s="85">
        <f t="shared" si="11"/>
        <v>0</v>
      </c>
      <c r="BF53" s="85">
        <f t="shared" si="11"/>
        <v>0</v>
      </c>
      <c r="BG53" s="85">
        <f t="shared" si="11"/>
        <v>0</v>
      </c>
      <c r="BH53" s="85">
        <f t="shared" si="11"/>
        <v>0</v>
      </c>
      <c r="BI53" s="85">
        <f t="shared" si="11"/>
        <v>0</v>
      </c>
      <c r="BJ53" s="85">
        <f t="shared" si="11"/>
        <v>0</v>
      </c>
      <c r="BK53" s="85">
        <f t="shared" si="11"/>
        <v>0</v>
      </c>
      <c r="BL53" s="85">
        <f t="shared" si="11"/>
        <v>0</v>
      </c>
      <c r="BM53" s="85">
        <f t="shared" si="11"/>
        <v>0</v>
      </c>
      <c r="BN53" s="85">
        <f t="shared" si="11"/>
        <v>0</v>
      </c>
      <c r="BO53" s="85">
        <f t="shared" si="11"/>
        <v>0</v>
      </c>
      <c r="BP53" s="85">
        <f>BP20+BP28+BP35+BP42+BP46+BP51</f>
        <v>0</v>
      </c>
      <c r="BQ53" s="85">
        <f>BQ20+BQ28+BQ35+BQ42+BQ46+BQ51</f>
        <v>0</v>
      </c>
      <c r="BR53" s="85">
        <f>BR20+BR28+BR35+BR42+BR46+BR51</f>
        <v>0</v>
      </c>
      <c r="BS53" s="85">
        <f>BS20+BS28+BS35+BS42+BS46+BS51</f>
        <v>0</v>
      </c>
      <c r="BT53" s="85">
        <f>BT20+BT28+BT35+BT42+BT46+BT51</f>
        <v>0</v>
      </c>
      <c r="BU53" s="85">
        <f>BU8</f>
        <v>0</v>
      </c>
      <c r="BV53" s="101">
        <f>BV8+BV20+BV28+BV35+BV42+BV46+BV51</f>
        <v>0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7"/>
      <c r="B54" s="19"/>
      <c r="F54" s="10"/>
      <c r="G54" s="10"/>
      <c r="H54" s="10"/>
    </row>
  </sheetData>
  <sheetProtection/>
  <mergeCells count="76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Y4:AA4"/>
    <mergeCell ref="AB4:AD4"/>
    <mergeCell ref="AE4:AG4"/>
    <mergeCell ref="AH4:AJ4"/>
    <mergeCell ref="BO4:BQ4"/>
    <mergeCell ref="BR4:BT4"/>
    <mergeCell ref="BU4:BU5"/>
    <mergeCell ref="BV4:BX5"/>
    <mergeCell ref="P5:R5"/>
    <mergeCell ref="S5:U5"/>
    <mergeCell ref="BI4:BK4"/>
    <mergeCell ref="BL4:BN4"/>
    <mergeCell ref="AQ4:AS4"/>
    <mergeCell ref="AT4:AV4"/>
    <mergeCell ref="AW4:AY4"/>
    <mergeCell ref="AZ4:BB4"/>
    <mergeCell ref="BC4:BE4"/>
    <mergeCell ref="BF4:BH4"/>
    <mergeCell ref="D5:F5"/>
    <mergeCell ref="G5:I5"/>
    <mergeCell ref="J5:L5"/>
    <mergeCell ref="M5:O5"/>
    <mergeCell ref="V5:X5"/>
    <mergeCell ref="Y5:AA5"/>
    <mergeCell ref="AB5:AD5"/>
    <mergeCell ref="AE5:AG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E6:AF6"/>
    <mergeCell ref="AH6:AI6"/>
    <mergeCell ref="BF5:BH5"/>
    <mergeCell ref="BI5:BK5"/>
    <mergeCell ref="AT5:AV5"/>
    <mergeCell ref="AW5:AY5"/>
    <mergeCell ref="AZ5:BB5"/>
    <mergeCell ref="BC5:BE5"/>
    <mergeCell ref="AH5:AJ5"/>
    <mergeCell ref="AK5:AM5"/>
    <mergeCell ref="S6:T6"/>
    <mergeCell ref="V6:W6"/>
    <mergeCell ref="Y6:Z6"/>
    <mergeCell ref="AB6:AC6"/>
    <mergeCell ref="AQ6:AR6"/>
    <mergeCell ref="AT6:AU6"/>
    <mergeCell ref="AW6:AX6"/>
    <mergeCell ref="AZ6:BA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7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8" t="s">
        <v>132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</row>
    <row r="2" spans="2:76" ht="15" customHeight="1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</row>
    <row r="3" spans="1:77" s="21" customFormat="1" ht="19.5" customHeight="1" thickBot="1">
      <c r="A3" s="107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4" t="s">
        <v>144</v>
      </c>
    </row>
    <row r="4" spans="2:76" ht="15.75" customHeight="1" thickTop="1">
      <c r="B4" s="114" t="s">
        <v>137</v>
      </c>
      <c r="C4" s="115"/>
      <c r="D4" s="120">
        <v>1</v>
      </c>
      <c r="E4" s="121"/>
      <c r="F4" s="122"/>
      <c r="G4" s="121">
        <v>2</v>
      </c>
      <c r="H4" s="121"/>
      <c r="I4" s="122"/>
      <c r="J4" s="120">
        <v>3</v>
      </c>
      <c r="K4" s="121"/>
      <c r="L4" s="122"/>
      <c r="M4" s="120">
        <v>4</v>
      </c>
      <c r="N4" s="121"/>
      <c r="O4" s="122"/>
      <c r="P4" s="120">
        <v>5</v>
      </c>
      <c r="Q4" s="121"/>
      <c r="R4" s="122"/>
      <c r="S4" s="120">
        <v>6</v>
      </c>
      <c r="T4" s="121"/>
      <c r="U4" s="122"/>
      <c r="V4" s="120">
        <v>7</v>
      </c>
      <c r="W4" s="121"/>
      <c r="X4" s="122"/>
      <c r="Y4" s="120">
        <v>8</v>
      </c>
      <c r="Z4" s="121"/>
      <c r="AA4" s="122"/>
      <c r="AB4" s="120">
        <v>9</v>
      </c>
      <c r="AC4" s="121"/>
      <c r="AD4" s="122"/>
      <c r="AE4" s="120">
        <v>10</v>
      </c>
      <c r="AF4" s="121"/>
      <c r="AG4" s="122"/>
      <c r="AH4" s="120">
        <v>11</v>
      </c>
      <c r="AI4" s="121"/>
      <c r="AJ4" s="122"/>
      <c r="AK4" s="120">
        <v>12</v>
      </c>
      <c r="AL4" s="121"/>
      <c r="AM4" s="122"/>
      <c r="AN4" s="120">
        <v>13</v>
      </c>
      <c r="AO4" s="121"/>
      <c r="AP4" s="122"/>
      <c r="AQ4" s="120">
        <v>14</v>
      </c>
      <c r="AR4" s="121"/>
      <c r="AS4" s="122"/>
      <c r="AT4" s="120">
        <v>15</v>
      </c>
      <c r="AU4" s="121"/>
      <c r="AV4" s="122"/>
      <c r="AW4" s="120">
        <v>16</v>
      </c>
      <c r="AX4" s="121"/>
      <c r="AY4" s="122"/>
      <c r="AZ4" s="120">
        <v>17</v>
      </c>
      <c r="BA4" s="121"/>
      <c r="BB4" s="122"/>
      <c r="BC4" s="120">
        <v>18</v>
      </c>
      <c r="BD4" s="121"/>
      <c r="BE4" s="122"/>
      <c r="BF4" s="120">
        <v>19</v>
      </c>
      <c r="BG4" s="121"/>
      <c r="BH4" s="122"/>
      <c r="BI4" s="120">
        <v>20</v>
      </c>
      <c r="BJ4" s="121"/>
      <c r="BK4" s="122"/>
      <c r="BL4" s="120">
        <v>50</v>
      </c>
      <c r="BM4" s="121"/>
      <c r="BN4" s="122"/>
      <c r="BO4" s="120">
        <v>60</v>
      </c>
      <c r="BP4" s="121"/>
      <c r="BQ4" s="122"/>
      <c r="BR4" s="120">
        <v>99</v>
      </c>
      <c r="BS4" s="121"/>
      <c r="BT4" s="122"/>
      <c r="BU4" s="105" t="s">
        <v>130</v>
      </c>
      <c r="BV4" s="130" t="s">
        <v>131</v>
      </c>
      <c r="BW4" s="131"/>
      <c r="BX4" s="132"/>
    </row>
    <row r="5" spans="2:76" ht="24" customHeight="1">
      <c r="B5" s="116"/>
      <c r="C5" s="117"/>
      <c r="D5" s="123" t="s">
        <v>70</v>
      </c>
      <c r="E5" s="124"/>
      <c r="F5" s="125"/>
      <c r="G5" s="124" t="s">
        <v>71</v>
      </c>
      <c r="H5" s="124"/>
      <c r="I5" s="125"/>
      <c r="J5" s="123" t="s">
        <v>72</v>
      </c>
      <c r="K5" s="124"/>
      <c r="L5" s="125"/>
      <c r="M5" s="123" t="s">
        <v>73</v>
      </c>
      <c r="N5" s="124"/>
      <c r="O5" s="125"/>
      <c r="P5" s="123" t="s">
        <v>74</v>
      </c>
      <c r="Q5" s="124"/>
      <c r="R5" s="125"/>
      <c r="S5" s="123" t="s">
        <v>75</v>
      </c>
      <c r="T5" s="124"/>
      <c r="U5" s="125"/>
      <c r="V5" s="123" t="s">
        <v>76</v>
      </c>
      <c r="W5" s="124"/>
      <c r="X5" s="125"/>
      <c r="Y5" s="123" t="s">
        <v>77</v>
      </c>
      <c r="Z5" s="124"/>
      <c r="AA5" s="125"/>
      <c r="AB5" s="123" t="s">
        <v>78</v>
      </c>
      <c r="AC5" s="124"/>
      <c r="AD5" s="125"/>
      <c r="AE5" s="123" t="s">
        <v>79</v>
      </c>
      <c r="AF5" s="124"/>
      <c r="AG5" s="125"/>
      <c r="AH5" s="123" t="s">
        <v>80</v>
      </c>
      <c r="AI5" s="124"/>
      <c r="AJ5" s="125"/>
      <c r="AK5" s="123" t="s">
        <v>81</v>
      </c>
      <c r="AL5" s="124"/>
      <c r="AM5" s="125"/>
      <c r="AN5" s="123" t="s">
        <v>82</v>
      </c>
      <c r="AO5" s="124"/>
      <c r="AP5" s="125"/>
      <c r="AQ5" s="123" t="s">
        <v>83</v>
      </c>
      <c r="AR5" s="124"/>
      <c r="AS5" s="125"/>
      <c r="AT5" s="123" t="s">
        <v>84</v>
      </c>
      <c r="AU5" s="124"/>
      <c r="AV5" s="125"/>
      <c r="AW5" s="123" t="s">
        <v>85</v>
      </c>
      <c r="AX5" s="124"/>
      <c r="AY5" s="125"/>
      <c r="AZ5" s="123" t="s">
        <v>86</v>
      </c>
      <c r="BA5" s="124"/>
      <c r="BB5" s="125"/>
      <c r="BC5" s="123" t="s">
        <v>87</v>
      </c>
      <c r="BD5" s="124"/>
      <c r="BE5" s="125"/>
      <c r="BF5" s="123" t="s">
        <v>88</v>
      </c>
      <c r="BG5" s="124"/>
      <c r="BH5" s="125"/>
      <c r="BI5" s="123" t="s">
        <v>89</v>
      </c>
      <c r="BJ5" s="124"/>
      <c r="BK5" s="125"/>
      <c r="BL5" s="123" t="s">
        <v>127</v>
      </c>
      <c r="BM5" s="124"/>
      <c r="BN5" s="125"/>
      <c r="BO5" s="123" t="s">
        <v>128</v>
      </c>
      <c r="BP5" s="124"/>
      <c r="BQ5" s="125"/>
      <c r="BR5" s="123" t="s">
        <v>129</v>
      </c>
      <c r="BS5" s="124"/>
      <c r="BT5" s="125"/>
      <c r="BU5" s="106"/>
      <c r="BV5" s="133"/>
      <c r="BW5" s="134"/>
      <c r="BX5" s="135"/>
    </row>
    <row r="6" spans="2:76" ht="15">
      <c r="B6" s="116"/>
      <c r="C6" s="117"/>
      <c r="D6" s="126" t="s">
        <v>67</v>
      </c>
      <c r="E6" s="127"/>
      <c r="F6" s="29" t="s">
        <v>69</v>
      </c>
      <c r="G6" s="128" t="s">
        <v>67</v>
      </c>
      <c r="H6" s="127"/>
      <c r="I6" s="29" t="s">
        <v>69</v>
      </c>
      <c r="J6" s="126" t="s">
        <v>67</v>
      </c>
      <c r="K6" s="127"/>
      <c r="L6" s="29" t="s">
        <v>69</v>
      </c>
      <c r="M6" s="126" t="s">
        <v>67</v>
      </c>
      <c r="N6" s="127"/>
      <c r="O6" s="29" t="s">
        <v>69</v>
      </c>
      <c r="P6" s="126" t="s">
        <v>67</v>
      </c>
      <c r="Q6" s="127"/>
      <c r="R6" s="29" t="s">
        <v>69</v>
      </c>
      <c r="S6" s="126" t="s">
        <v>67</v>
      </c>
      <c r="T6" s="127"/>
      <c r="U6" s="29" t="s">
        <v>69</v>
      </c>
      <c r="V6" s="126" t="s">
        <v>67</v>
      </c>
      <c r="W6" s="127"/>
      <c r="X6" s="29" t="s">
        <v>69</v>
      </c>
      <c r="Y6" s="126" t="s">
        <v>67</v>
      </c>
      <c r="Z6" s="127"/>
      <c r="AA6" s="29" t="s">
        <v>69</v>
      </c>
      <c r="AB6" s="126" t="s">
        <v>67</v>
      </c>
      <c r="AC6" s="127"/>
      <c r="AD6" s="29" t="s">
        <v>69</v>
      </c>
      <c r="AE6" s="126" t="s">
        <v>67</v>
      </c>
      <c r="AF6" s="127"/>
      <c r="AG6" s="29" t="s">
        <v>69</v>
      </c>
      <c r="AH6" s="126" t="s">
        <v>67</v>
      </c>
      <c r="AI6" s="127"/>
      <c r="AJ6" s="29" t="s">
        <v>69</v>
      </c>
      <c r="AK6" s="126" t="s">
        <v>67</v>
      </c>
      <c r="AL6" s="127"/>
      <c r="AM6" s="29" t="s">
        <v>69</v>
      </c>
      <c r="AN6" s="126" t="s">
        <v>67</v>
      </c>
      <c r="AO6" s="127"/>
      <c r="AP6" s="29" t="s">
        <v>69</v>
      </c>
      <c r="AQ6" s="126" t="s">
        <v>67</v>
      </c>
      <c r="AR6" s="127"/>
      <c r="AS6" s="29" t="s">
        <v>69</v>
      </c>
      <c r="AT6" s="126" t="s">
        <v>67</v>
      </c>
      <c r="AU6" s="127"/>
      <c r="AV6" s="29" t="s">
        <v>69</v>
      </c>
      <c r="AW6" s="126" t="s">
        <v>67</v>
      </c>
      <c r="AX6" s="127"/>
      <c r="AY6" s="29" t="s">
        <v>69</v>
      </c>
      <c r="AZ6" s="126" t="s">
        <v>67</v>
      </c>
      <c r="BA6" s="127"/>
      <c r="BB6" s="29" t="s">
        <v>69</v>
      </c>
      <c r="BC6" s="126" t="s">
        <v>67</v>
      </c>
      <c r="BD6" s="127"/>
      <c r="BE6" s="29" t="s">
        <v>69</v>
      </c>
      <c r="BF6" s="126" t="s">
        <v>67</v>
      </c>
      <c r="BG6" s="127"/>
      <c r="BH6" s="29" t="s">
        <v>69</v>
      </c>
      <c r="BI6" s="126" t="s">
        <v>67</v>
      </c>
      <c r="BJ6" s="127"/>
      <c r="BK6" s="29" t="s">
        <v>69</v>
      </c>
      <c r="BL6" s="126" t="s">
        <v>67</v>
      </c>
      <c r="BM6" s="127"/>
      <c r="BN6" s="29" t="s">
        <v>69</v>
      </c>
      <c r="BO6" s="126" t="s">
        <v>67</v>
      </c>
      <c r="BP6" s="127"/>
      <c r="BQ6" s="29" t="s">
        <v>69</v>
      </c>
      <c r="BR6" s="126" t="s">
        <v>67</v>
      </c>
      <c r="BS6" s="127"/>
      <c r="BT6" s="29" t="s">
        <v>69</v>
      </c>
      <c r="BU6" s="30" t="s">
        <v>67</v>
      </c>
      <c r="BV6" s="126" t="s">
        <v>67</v>
      </c>
      <c r="BW6" s="127"/>
      <c r="BX6" s="29" t="s">
        <v>69</v>
      </c>
    </row>
    <row r="7" spans="2:76" ht="34.5" thickBot="1">
      <c r="B7" s="118"/>
      <c r="C7" s="119"/>
      <c r="D7" s="102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>
        <v>0</v>
      </c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>
        <v>93839.64</v>
      </c>
      <c r="E10" s="88">
        <v>0</v>
      </c>
      <c r="F10" s="89">
        <v>93839.64</v>
      </c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>
        <v>40251.13</v>
      </c>
      <c r="AC10" s="88">
        <v>0</v>
      </c>
      <c r="AD10" s="89">
        <v>40251.13</v>
      </c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V19">D10+G10+J10+M10+P10+S10+V10+Y10+AB10+AE10+AH10+AK10+AN10+AQ10+AT10+AW10+AZ10+BC10+BF10+BI10+BL10+BO10+BR10</f>
        <v>134090.77</v>
      </c>
      <c r="BW10" s="76">
        <f aca="true" t="shared" si="1" ref="BW10:BW19">E10+H10+K10+N10+Q10+T10+W10+Z10+AC10+AF10+AI10+AL10+AO10+AR10+AU10+AX10+BA10+BD10+BG10+BJ10+BM10+BP10+BS10</f>
        <v>0</v>
      </c>
      <c r="BX10" s="78">
        <f aca="true" t="shared" si="2" ref="BX10:BX19">F10+I10+L10+O10+R10+U10+X10+AA10+AD10+AG10+AJ10+AM10+AP10+AS10+AV10+AY10+BB10+BE10+BH10+BK10+BN10+BQ10+BT10</f>
        <v>134090.77</v>
      </c>
    </row>
    <row r="11" spans="2:76" ht="15">
      <c r="B11" s="13">
        <v>102</v>
      </c>
      <c r="C11" s="25" t="s">
        <v>92</v>
      </c>
      <c r="D11" s="87">
        <v>1477161.33</v>
      </c>
      <c r="E11" s="88">
        <v>0</v>
      </c>
      <c r="F11" s="89">
        <v>1471710.9</v>
      </c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>
        <v>2685.96</v>
      </c>
      <c r="AC11" s="88">
        <v>0</v>
      </c>
      <c r="AD11" s="89">
        <v>2685.96</v>
      </c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1479847.29</v>
      </c>
      <c r="BW11" s="76">
        <f t="shared" si="1"/>
        <v>0</v>
      </c>
      <c r="BX11" s="78">
        <f t="shared" si="2"/>
        <v>1474396.8599999999</v>
      </c>
    </row>
    <row r="12" spans="2:76" ht="15">
      <c r="B12" s="13">
        <v>103</v>
      </c>
      <c r="C12" s="25" t="s">
        <v>93</v>
      </c>
      <c r="D12" s="87">
        <v>63326.37</v>
      </c>
      <c r="E12" s="88">
        <v>0</v>
      </c>
      <c r="F12" s="89">
        <v>60973.81</v>
      </c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>
        <v>15308445.850000001</v>
      </c>
      <c r="AC12" s="88">
        <v>0</v>
      </c>
      <c r="AD12" s="89">
        <v>15072034.68</v>
      </c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15371772.22</v>
      </c>
      <c r="BW12" s="76">
        <f t="shared" si="1"/>
        <v>0</v>
      </c>
      <c r="BX12" s="78">
        <f t="shared" si="2"/>
        <v>15133008.49</v>
      </c>
    </row>
    <row r="13" spans="2:76" ht="15">
      <c r="B13" s="13">
        <v>104</v>
      </c>
      <c r="C13" s="25" t="s">
        <v>19</v>
      </c>
      <c r="D13" s="87">
        <v>0</v>
      </c>
      <c r="E13" s="88">
        <v>0</v>
      </c>
      <c r="F13" s="89">
        <v>0</v>
      </c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>
        <v>893589.55</v>
      </c>
      <c r="AC13" s="88">
        <v>0</v>
      </c>
      <c r="AD13" s="89">
        <v>1503456.09</v>
      </c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893589.55</v>
      </c>
      <c r="BW13" s="76">
        <f t="shared" si="1"/>
        <v>0</v>
      </c>
      <c r="BX13" s="78">
        <f t="shared" si="2"/>
        <v>1503456.09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1"/>
        <v>0</v>
      </c>
      <c r="BX14" s="78">
        <f t="shared" si="2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1"/>
        <v>0</v>
      </c>
      <c r="BX15" s="78">
        <f t="shared" si="2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1"/>
        <v>0</v>
      </c>
      <c r="BX16" s="78">
        <f t="shared" si="2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1"/>
        <v>0</v>
      </c>
      <c r="BX17" s="78">
        <f t="shared" si="2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1"/>
        <v>0</v>
      </c>
      <c r="BX18" s="78">
        <f t="shared" si="2"/>
        <v>0</v>
      </c>
    </row>
    <row r="19" spans="2:76" ht="15">
      <c r="B19" s="13">
        <v>110</v>
      </c>
      <c r="C19" s="25" t="s">
        <v>98</v>
      </c>
      <c r="D19" s="87">
        <v>0</v>
      </c>
      <c r="E19" s="88">
        <v>0</v>
      </c>
      <c r="F19" s="89">
        <v>0</v>
      </c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>
        <v>0</v>
      </c>
      <c r="BJ19" s="88">
        <v>0</v>
      </c>
      <c r="BK19" s="100">
        <v>0</v>
      </c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1"/>
        <v>0</v>
      </c>
      <c r="BX19" s="78">
        <f t="shared" si="2"/>
        <v>0</v>
      </c>
    </row>
    <row r="20" spans="2:76" ht="15">
      <c r="B20" s="68">
        <v>100</v>
      </c>
      <c r="C20" s="26" t="s">
        <v>100</v>
      </c>
      <c r="D20" s="84">
        <f aca="true" t="shared" si="3" ref="D20:BT20">D10+D11+D12+D13+D14+D15+D16+D17+D18+D19</f>
        <v>1634327.34</v>
      </c>
      <c r="E20" s="77">
        <f t="shared" si="3"/>
        <v>0</v>
      </c>
      <c r="F20" s="78">
        <f t="shared" si="3"/>
        <v>1626524.3499999999</v>
      </c>
      <c r="G20" s="84">
        <f t="shared" si="3"/>
        <v>0</v>
      </c>
      <c r="H20" s="77">
        <f t="shared" si="3"/>
        <v>0</v>
      </c>
      <c r="I20" s="78">
        <f t="shared" si="3"/>
        <v>0</v>
      </c>
      <c r="J20" s="97">
        <f t="shared" si="3"/>
        <v>0</v>
      </c>
      <c r="K20" s="77">
        <f t="shared" si="3"/>
        <v>0</v>
      </c>
      <c r="L20" s="76">
        <f t="shared" si="3"/>
        <v>0</v>
      </c>
      <c r="M20" s="97">
        <f t="shared" si="3"/>
        <v>0</v>
      </c>
      <c r="N20" s="77">
        <f t="shared" si="3"/>
        <v>0</v>
      </c>
      <c r="O20" s="76">
        <f t="shared" si="3"/>
        <v>0</v>
      </c>
      <c r="P20" s="97">
        <f t="shared" si="3"/>
        <v>0</v>
      </c>
      <c r="Q20" s="77">
        <f t="shared" si="3"/>
        <v>0</v>
      </c>
      <c r="R20" s="76">
        <f t="shared" si="3"/>
        <v>0</v>
      </c>
      <c r="S20" s="97">
        <f t="shared" si="3"/>
        <v>0</v>
      </c>
      <c r="T20" s="77">
        <f t="shared" si="3"/>
        <v>0</v>
      </c>
      <c r="U20" s="76">
        <f t="shared" si="3"/>
        <v>0</v>
      </c>
      <c r="V20" s="97">
        <f t="shared" si="3"/>
        <v>0</v>
      </c>
      <c r="W20" s="77">
        <f t="shared" si="3"/>
        <v>0</v>
      </c>
      <c r="X20" s="76">
        <f t="shared" si="3"/>
        <v>0</v>
      </c>
      <c r="Y20" s="97">
        <f t="shared" si="3"/>
        <v>0</v>
      </c>
      <c r="Z20" s="77">
        <f t="shared" si="3"/>
        <v>0</v>
      </c>
      <c r="AA20" s="76">
        <f t="shared" si="3"/>
        <v>0</v>
      </c>
      <c r="AB20" s="97">
        <f t="shared" si="3"/>
        <v>16244972.490000002</v>
      </c>
      <c r="AC20" s="77">
        <f t="shared" si="3"/>
        <v>0</v>
      </c>
      <c r="AD20" s="76">
        <f t="shared" si="3"/>
        <v>16618427.86</v>
      </c>
      <c r="AE20" s="97">
        <f t="shared" si="3"/>
        <v>0</v>
      </c>
      <c r="AF20" s="77">
        <f t="shared" si="3"/>
        <v>0</v>
      </c>
      <c r="AG20" s="76">
        <f t="shared" si="3"/>
        <v>0</v>
      </c>
      <c r="AH20" s="97">
        <f t="shared" si="3"/>
        <v>0</v>
      </c>
      <c r="AI20" s="77">
        <f t="shared" si="3"/>
        <v>0</v>
      </c>
      <c r="AJ20" s="76">
        <f t="shared" si="3"/>
        <v>0</v>
      </c>
      <c r="AK20" s="97">
        <f t="shared" si="3"/>
        <v>0</v>
      </c>
      <c r="AL20" s="77">
        <f t="shared" si="3"/>
        <v>0</v>
      </c>
      <c r="AM20" s="76">
        <f t="shared" si="3"/>
        <v>0</v>
      </c>
      <c r="AN20" s="97">
        <f t="shared" si="3"/>
        <v>0</v>
      </c>
      <c r="AO20" s="77">
        <f t="shared" si="3"/>
        <v>0</v>
      </c>
      <c r="AP20" s="76">
        <f t="shared" si="3"/>
        <v>0</v>
      </c>
      <c r="AQ20" s="97">
        <f t="shared" si="3"/>
        <v>0</v>
      </c>
      <c r="AR20" s="77">
        <f t="shared" si="3"/>
        <v>0</v>
      </c>
      <c r="AS20" s="76">
        <f t="shared" si="3"/>
        <v>0</v>
      </c>
      <c r="AT20" s="97">
        <f t="shared" si="3"/>
        <v>0</v>
      </c>
      <c r="AU20" s="77">
        <f t="shared" si="3"/>
        <v>0</v>
      </c>
      <c r="AV20" s="76">
        <f t="shared" si="3"/>
        <v>0</v>
      </c>
      <c r="AW20" s="97">
        <f t="shared" si="3"/>
        <v>0</v>
      </c>
      <c r="AX20" s="77">
        <f t="shared" si="3"/>
        <v>0</v>
      </c>
      <c r="AY20" s="76">
        <f t="shared" si="3"/>
        <v>0</v>
      </c>
      <c r="AZ20" s="97">
        <f t="shared" si="3"/>
        <v>0</v>
      </c>
      <c r="BA20" s="77">
        <f t="shared" si="3"/>
        <v>0</v>
      </c>
      <c r="BB20" s="76">
        <f t="shared" si="3"/>
        <v>0</v>
      </c>
      <c r="BC20" s="97">
        <f t="shared" si="3"/>
        <v>0</v>
      </c>
      <c r="BD20" s="77">
        <f t="shared" si="3"/>
        <v>0</v>
      </c>
      <c r="BE20" s="76">
        <f t="shared" si="3"/>
        <v>0</v>
      </c>
      <c r="BF20" s="97">
        <f t="shared" si="3"/>
        <v>0</v>
      </c>
      <c r="BG20" s="77">
        <f t="shared" si="3"/>
        <v>0</v>
      </c>
      <c r="BH20" s="76">
        <f t="shared" si="3"/>
        <v>0</v>
      </c>
      <c r="BI20" s="97">
        <f t="shared" si="3"/>
        <v>0</v>
      </c>
      <c r="BJ20" s="77">
        <f t="shared" si="3"/>
        <v>0</v>
      </c>
      <c r="BK20" s="76">
        <f t="shared" si="3"/>
        <v>0</v>
      </c>
      <c r="BL20" s="97">
        <f t="shared" si="3"/>
        <v>0</v>
      </c>
      <c r="BM20" s="77">
        <f t="shared" si="3"/>
        <v>0</v>
      </c>
      <c r="BN20" s="76">
        <f t="shared" si="3"/>
        <v>0</v>
      </c>
      <c r="BO20" s="97">
        <f t="shared" si="3"/>
        <v>0</v>
      </c>
      <c r="BP20" s="77">
        <f t="shared" si="3"/>
        <v>0</v>
      </c>
      <c r="BQ20" s="76">
        <f t="shared" si="3"/>
        <v>0</v>
      </c>
      <c r="BR20" s="97">
        <f t="shared" si="3"/>
        <v>0</v>
      </c>
      <c r="BS20" s="77">
        <f t="shared" si="3"/>
        <v>0</v>
      </c>
      <c r="BT20" s="76">
        <f t="shared" si="3"/>
        <v>0</v>
      </c>
      <c r="BU20" s="97"/>
      <c r="BV20" s="84">
        <f>BV10+BV11+BV12+BV13+BV14+BV15+BV16+BV17+BV18+BV19</f>
        <v>17879299.830000002</v>
      </c>
      <c r="BW20" s="76">
        <f>BW10+BW11+BW12+BW13+BW14+BW15+BW16+BW17+BW18+BW19</f>
        <v>0</v>
      </c>
      <c r="BX20" s="94">
        <f>BX10+BX11+BX12+BX13+BX14+BX15+BX16+BX17+BX18+BX19</f>
        <v>18244952.21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4" ref="BV23:BX27">D23+G23+J23+M23+P23+S23+V23+Y23+AB23+AE23+AH23+AK23+AN23+AQ23+AT23+AW23+AZ23+BC23+BF23+BI23+BL23+BO23+BR23</f>
        <v>0</v>
      </c>
      <c r="BW23" s="76">
        <f t="shared" si="4"/>
        <v>0</v>
      </c>
      <c r="BX23" s="78">
        <f t="shared" si="4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>
        <v>0</v>
      </c>
      <c r="AC24" s="88">
        <v>0</v>
      </c>
      <c r="AD24" s="100">
        <v>0</v>
      </c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4"/>
        <v>0</v>
      </c>
      <c r="BW24" s="76">
        <f t="shared" si="4"/>
        <v>0</v>
      </c>
      <c r="BX24" s="78">
        <f t="shared" si="4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4"/>
        <v>0</v>
      </c>
      <c r="BW25" s="76">
        <f t="shared" si="4"/>
        <v>0</v>
      </c>
      <c r="BX25" s="78">
        <f t="shared" si="4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4"/>
        <v>0</v>
      </c>
      <c r="BW26" s="76">
        <f t="shared" si="4"/>
        <v>0</v>
      </c>
      <c r="BX26" s="78">
        <f t="shared" si="4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>
        <v>0</v>
      </c>
      <c r="AC27" s="88">
        <v>0</v>
      </c>
      <c r="AD27" s="100">
        <v>0</v>
      </c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4"/>
        <v>0</v>
      </c>
      <c r="BW27" s="76">
        <f t="shared" si="4"/>
        <v>0</v>
      </c>
      <c r="BX27" s="78">
        <f t="shared" si="4"/>
        <v>0</v>
      </c>
    </row>
    <row r="28" spans="2:76" ht="15">
      <c r="B28" s="68">
        <v>200</v>
      </c>
      <c r="C28" s="26" t="s">
        <v>108</v>
      </c>
      <c r="D28" s="84">
        <f aca="true" t="shared" si="5" ref="D28:AI28">D23+D24+D25+D26+D27</f>
        <v>0</v>
      </c>
      <c r="E28" s="77">
        <f t="shared" si="5"/>
        <v>0</v>
      </c>
      <c r="F28" s="78">
        <f t="shared" si="5"/>
        <v>0</v>
      </c>
      <c r="G28" s="84">
        <f t="shared" si="5"/>
        <v>0</v>
      </c>
      <c r="H28" s="77">
        <f t="shared" si="5"/>
        <v>0</v>
      </c>
      <c r="I28" s="78">
        <f t="shared" si="5"/>
        <v>0</v>
      </c>
      <c r="J28" s="97">
        <f t="shared" si="5"/>
        <v>0</v>
      </c>
      <c r="K28" s="77">
        <f t="shared" si="5"/>
        <v>0</v>
      </c>
      <c r="L28" s="76">
        <f t="shared" si="5"/>
        <v>0</v>
      </c>
      <c r="M28" s="97">
        <f t="shared" si="5"/>
        <v>0</v>
      </c>
      <c r="N28" s="77">
        <f t="shared" si="5"/>
        <v>0</v>
      </c>
      <c r="O28" s="76">
        <f t="shared" si="5"/>
        <v>0</v>
      </c>
      <c r="P28" s="97">
        <f t="shared" si="5"/>
        <v>0</v>
      </c>
      <c r="Q28" s="77">
        <f t="shared" si="5"/>
        <v>0</v>
      </c>
      <c r="R28" s="76">
        <f t="shared" si="5"/>
        <v>0</v>
      </c>
      <c r="S28" s="97">
        <f t="shared" si="5"/>
        <v>0</v>
      </c>
      <c r="T28" s="77">
        <f t="shared" si="5"/>
        <v>0</v>
      </c>
      <c r="U28" s="76">
        <f t="shared" si="5"/>
        <v>0</v>
      </c>
      <c r="V28" s="97">
        <f t="shared" si="5"/>
        <v>0</v>
      </c>
      <c r="W28" s="77">
        <f t="shared" si="5"/>
        <v>0</v>
      </c>
      <c r="X28" s="76">
        <f t="shared" si="5"/>
        <v>0</v>
      </c>
      <c r="Y28" s="97">
        <f t="shared" si="5"/>
        <v>0</v>
      </c>
      <c r="Z28" s="77">
        <f t="shared" si="5"/>
        <v>0</v>
      </c>
      <c r="AA28" s="76">
        <f t="shared" si="5"/>
        <v>0</v>
      </c>
      <c r="AB28" s="97">
        <f t="shared" si="5"/>
        <v>0</v>
      </c>
      <c r="AC28" s="77">
        <f t="shared" si="5"/>
        <v>0</v>
      </c>
      <c r="AD28" s="76">
        <f t="shared" si="5"/>
        <v>0</v>
      </c>
      <c r="AE28" s="97">
        <f t="shared" si="5"/>
        <v>0</v>
      </c>
      <c r="AF28" s="77">
        <f t="shared" si="5"/>
        <v>0</v>
      </c>
      <c r="AG28" s="76">
        <f t="shared" si="5"/>
        <v>0</v>
      </c>
      <c r="AH28" s="97">
        <f t="shared" si="5"/>
        <v>0</v>
      </c>
      <c r="AI28" s="77">
        <f t="shared" si="5"/>
        <v>0</v>
      </c>
      <c r="AJ28" s="76">
        <f aca="true" t="shared" si="6" ref="AJ28:BO28">AJ23+AJ24+AJ25+AJ26+AJ27</f>
        <v>0</v>
      </c>
      <c r="AK28" s="97">
        <f t="shared" si="6"/>
        <v>0</v>
      </c>
      <c r="AL28" s="77">
        <f t="shared" si="6"/>
        <v>0</v>
      </c>
      <c r="AM28" s="76">
        <f t="shared" si="6"/>
        <v>0</v>
      </c>
      <c r="AN28" s="97">
        <f t="shared" si="6"/>
        <v>0</v>
      </c>
      <c r="AO28" s="77">
        <f t="shared" si="6"/>
        <v>0</v>
      </c>
      <c r="AP28" s="76">
        <f t="shared" si="6"/>
        <v>0</v>
      </c>
      <c r="AQ28" s="97">
        <f t="shared" si="6"/>
        <v>0</v>
      </c>
      <c r="AR28" s="77">
        <f t="shared" si="6"/>
        <v>0</v>
      </c>
      <c r="AS28" s="76">
        <f t="shared" si="6"/>
        <v>0</v>
      </c>
      <c r="AT28" s="97">
        <f t="shared" si="6"/>
        <v>0</v>
      </c>
      <c r="AU28" s="77">
        <f t="shared" si="6"/>
        <v>0</v>
      </c>
      <c r="AV28" s="76">
        <f t="shared" si="6"/>
        <v>0</v>
      </c>
      <c r="AW28" s="97">
        <f t="shared" si="6"/>
        <v>0</v>
      </c>
      <c r="AX28" s="77">
        <f t="shared" si="6"/>
        <v>0</v>
      </c>
      <c r="AY28" s="76">
        <f t="shared" si="6"/>
        <v>0</v>
      </c>
      <c r="AZ28" s="97">
        <f t="shared" si="6"/>
        <v>0</v>
      </c>
      <c r="BA28" s="77">
        <f t="shared" si="6"/>
        <v>0</v>
      </c>
      <c r="BB28" s="76">
        <f t="shared" si="6"/>
        <v>0</v>
      </c>
      <c r="BC28" s="97">
        <f t="shared" si="6"/>
        <v>0</v>
      </c>
      <c r="BD28" s="77">
        <f t="shared" si="6"/>
        <v>0</v>
      </c>
      <c r="BE28" s="76">
        <f t="shared" si="6"/>
        <v>0</v>
      </c>
      <c r="BF28" s="97">
        <f t="shared" si="6"/>
        <v>0</v>
      </c>
      <c r="BG28" s="77">
        <f t="shared" si="6"/>
        <v>0</v>
      </c>
      <c r="BH28" s="76">
        <f t="shared" si="6"/>
        <v>0</v>
      </c>
      <c r="BI28" s="97">
        <f t="shared" si="6"/>
        <v>0</v>
      </c>
      <c r="BJ28" s="77">
        <f t="shared" si="6"/>
        <v>0</v>
      </c>
      <c r="BK28" s="76">
        <f t="shared" si="6"/>
        <v>0</v>
      </c>
      <c r="BL28" s="97">
        <f t="shared" si="6"/>
        <v>0</v>
      </c>
      <c r="BM28" s="77">
        <f t="shared" si="6"/>
        <v>0</v>
      </c>
      <c r="BN28" s="76">
        <f t="shared" si="6"/>
        <v>0</v>
      </c>
      <c r="BO28" s="97">
        <f t="shared" si="6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7" ref="BV31:BX34">D31+G31+J31+M31+P31+S31+V31+Y31+AB31+AE31+AH31+AK31+AN31+AQ31+AT31+AW31+AZ31+BC31+BF31+BI31+BL31+BO31+BR31</f>
        <v>0</v>
      </c>
      <c r="BW31" s="76">
        <f t="shared" si="7"/>
        <v>0</v>
      </c>
      <c r="BX31" s="78">
        <f t="shared" si="7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7"/>
        <v>0</v>
      </c>
      <c r="BW32" s="76">
        <f t="shared" si="7"/>
        <v>0</v>
      </c>
      <c r="BX32" s="78">
        <f t="shared" si="7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7"/>
        <v>0</v>
      </c>
      <c r="BW33" s="76">
        <f t="shared" si="7"/>
        <v>0</v>
      </c>
      <c r="BX33" s="78">
        <f t="shared" si="7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7"/>
        <v>0</v>
      </c>
      <c r="BW34" s="76">
        <f t="shared" si="7"/>
        <v>0</v>
      </c>
      <c r="BX34" s="78">
        <f t="shared" si="7"/>
        <v>0</v>
      </c>
    </row>
    <row r="35" spans="2:76" ht="15">
      <c r="B35" s="68">
        <v>300</v>
      </c>
      <c r="C35" s="26" t="s">
        <v>114</v>
      </c>
      <c r="D35" s="84">
        <f aca="true" t="shared" si="8" ref="D35:AI35">D31+D32+D33+D34</f>
        <v>0</v>
      </c>
      <c r="E35" s="77">
        <f t="shared" si="8"/>
        <v>0</v>
      </c>
      <c r="F35" s="78">
        <f t="shared" si="8"/>
        <v>0</v>
      </c>
      <c r="G35" s="84">
        <f t="shared" si="8"/>
        <v>0</v>
      </c>
      <c r="H35" s="77">
        <f t="shared" si="8"/>
        <v>0</v>
      </c>
      <c r="I35" s="78">
        <f t="shared" si="8"/>
        <v>0</v>
      </c>
      <c r="J35" s="97">
        <f t="shared" si="8"/>
        <v>0</v>
      </c>
      <c r="K35" s="77">
        <f t="shared" si="8"/>
        <v>0</v>
      </c>
      <c r="L35" s="76">
        <f t="shared" si="8"/>
        <v>0</v>
      </c>
      <c r="M35" s="97">
        <f t="shared" si="8"/>
        <v>0</v>
      </c>
      <c r="N35" s="77">
        <f t="shared" si="8"/>
        <v>0</v>
      </c>
      <c r="O35" s="76">
        <f t="shared" si="8"/>
        <v>0</v>
      </c>
      <c r="P35" s="97">
        <f t="shared" si="8"/>
        <v>0</v>
      </c>
      <c r="Q35" s="77">
        <f t="shared" si="8"/>
        <v>0</v>
      </c>
      <c r="R35" s="76">
        <f t="shared" si="8"/>
        <v>0</v>
      </c>
      <c r="S35" s="97">
        <f t="shared" si="8"/>
        <v>0</v>
      </c>
      <c r="T35" s="77">
        <f t="shared" si="8"/>
        <v>0</v>
      </c>
      <c r="U35" s="76">
        <f t="shared" si="8"/>
        <v>0</v>
      </c>
      <c r="V35" s="97">
        <f t="shared" si="8"/>
        <v>0</v>
      </c>
      <c r="W35" s="77">
        <f t="shared" si="8"/>
        <v>0</v>
      </c>
      <c r="X35" s="76">
        <f t="shared" si="8"/>
        <v>0</v>
      </c>
      <c r="Y35" s="97">
        <f t="shared" si="8"/>
        <v>0</v>
      </c>
      <c r="Z35" s="77">
        <f t="shared" si="8"/>
        <v>0</v>
      </c>
      <c r="AA35" s="76">
        <f t="shared" si="8"/>
        <v>0</v>
      </c>
      <c r="AB35" s="97">
        <f t="shared" si="8"/>
        <v>0</v>
      </c>
      <c r="AC35" s="77">
        <f t="shared" si="8"/>
        <v>0</v>
      </c>
      <c r="AD35" s="76">
        <f t="shared" si="8"/>
        <v>0</v>
      </c>
      <c r="AE35" s="97">
        <f t="shared" si="8"/>
        <v>0</v>
      </c>
      <c r="AF35" s="77">
        <f t="shared" si="8"/>
        <v>0</v>
      </c>
      <c r="AG35" s="76">
        <f t="shared" si="8"/>
        <v>0</v>
      </c>
      <c r="AH35" s="97">
        <f t="shared" si="8"/>
        <v>0</v>
      </c>
      <c r="AI35" s="77">
        <f t="shared" si="8"/>
        <v>0</v>
      </c>
      <c r="AJ35" s="76">
        <f aca="true" t="shared" si="9" ref="AJ35:BO35">AJ31+AJ32+AJ33+AJ34</f>
        <v>0</v>
      </c>
      <c r="AK35" s="97">
        <f t="shared" si="9"/>
        <v>0</v>
      </c>
      <c r="AL35" s="77">
        <f t="shared" si="9"/>
        <v>0</v>
      </c>
      <c r="AM35" s="76">
        <f t="shared" si="9"/>
        <v>0</v>
      </c>
      <c r="AN35" s="97">
        <f t="shared" si="9"/>
        <v>0</v>
      </c>
      <c r="AO35" s="77">
        <f t="shared" si="9"/>
        <v>0</v>
      </c>
      <c r="AP35" s="76">
        <f t="shared" si="9"/>
        <v>0</v>
      </c>
      <c r="AQ35" s="97">
        <f t="shared" si="9"/>
        <v>0</v>
      </c>
      <c r="AR35" s="77">
        <f t="shared" si="9"/>
        <v>0</v>
      </c>
      <c r="AS35" s="76">
        <f t="shared" si="9"/>
        <v>0</v>
      </c>
      <c r="AT35" s="97">
        <f t="shared" si="9"/>
        <v>0</v>
      </c>
      <c r="AU35" s="77">
        <f t="shared" si="9"/>
        <v>0</v>
      </c>
      <c r="AV35" s="76">
        <f t="shared" si="9"/>
        <v>0</v>
      </c>
      <c r="AW35" s="97">
        <f t="shared" si="9"/>
        <v>0</v>
      </c>
      <c r="AX35" s="77">
        <f t="shared" si="9"/>
        <v>0</v>
      </c>
      <c r="AY35" s="76">
        <f t="shared" si="9"/>
        <v>0</v>
      </c>
      <c r="AZ35" s="97">
        <f t="shared" si="9"/>
        <v>0</v>
      </c>
      <c r="BA35" s="77">
        <f t="shared" si="9"/>
        <v>0</v>
      </c>
      <c r="BB35" s="76">
        <f t="shared" si="9"/>
        <v>0</v>
      </c>
      <c r="BC35" s="97">
        <f t="shared" si="9"/>
        <v>0</v>
      </c>
      <c r="BD35" s="77">
        <f t="shared" si="9"/>
        <v>0</v>
      </c>
      <c r="BE35" s="76">
        <f t="shared" si="9"/>
        <v>0</v>
      </c>
      <c r="BF35" s="97">
        <f t="shared" si="9"/>
        <v>0</v>
      </c>
      <c r="BG35" s="77">
        <f t="shared" si="9"/>
        <v>0</v>
      </c>
      <c r="BH35" s="76">
        <f t="shared" si="9"/>
        <v>0</v>
      </c>
      <c r="BI35" s="97">
        <f t="shared" si="9"/>
        <v>0</v>
      </c>
      <c r="BJ35" s="77">
        <f t="shared" si="9"/>
        <v>0</v>
      </c>
      <c r="BK35" s="76">
        <f t="shared" si="9"/>
        <v>0</v>
      </c>
      <c r="BL35" s="97">
        <f t="shared" si="9"/>
        <v>0</v>
      </c>
      <c r="BM35" s="77">
        <f t="shared" si="9"/>
        <v>0</v>
      </c>
      <c r="BN35" s="76">
        <f t="shared" si="9"/>
        <v>0</v>
      </c>
      <c r="BO35" s="97">
        <f t="shared" si="9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10" ref="BV38:BX41">D38+G38+J38+M38+P38+S38+V38+Y38+AB38+AE38+AH38+AK38+AN38+AQ38+AT38+AW38+AZ38+BC38+BF38+BI38+BL38+BO38+BR38</f>
        <v>0</v>
      </c>
      <c r="BW38" s="76">
        <f t="shared" si="10"/>
        <v>0</v>
      </c>
      <c r="BX38" s="78">
        <f t="shared" si="10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10"/>
        <v>0</v>
      </c>
      <c r="BW39" s="76">
        <f t="shared" si="10"/>
        <v>0</v>
      </c>
      <c r="BX39" s="78">
        <f t="shared" si="10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10"/>
        <v>0</v>
      </c>
      <c r="BW40" s="76">
        <f t="shared" si="10"/>
        <v>0</v>
      </c>
      <c r="BX40" s="78">
        <f t="shared" si="10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10"/>
        <v>0</v>
      </c>
      <c r="BW41" s="76">
        <f t="shared" si="10"/>
        <v>0</v>
      </c>
      <c r="BX41" s="78">
        <f t="shared" si="10"/>
        <v>0</v>
      </c>
    </row>
    <row r="42" spans="2:76" ht="15">
      <c r="B42" s="68">
        <v>400</v>
      </c>
      <c r="C42" s="26" t="s">
        <v>119</v>
      </c>
      <c r="D42" s="84">
        <f aca="true" t="shared" si="11" ref="D42:AI42">D38+D39+D40+D41</f>
        <v>0</v>
      </c>
      <c r="E42" s="77">
        <f t="shared" si="11"/>
        <v>0</v>
      </c>
      <c r="F42" s="78">
        <f t="shared" si="11"/>
        <v>0</v>
      </c>
      <c r="G42" s="84">
        <f t="shared" si="11"/>
        <v>0</v>
      </c>
      <c r="H42" s="77">
        <f t="shared" si="11"/>
        <v>0</v>
      </c>
      <c r="I42" s="78">
        <f t="shared" si="11"/>
        <v>0</v>
      </c>
      <c r="J42" s="97">
        <f t="shared" si="11"/>
        <v>0</v>
      </c>
      <c r="K42" s="77">
        <f t="shared" si="11"/>
        <v>0</v>
      </c>
      <c r="L42" s="76">
        <f t="shared" si="11"/>
        <v>0</v>
      </c>
      <c r="M42" s="97">
        <f t="shared" si="11"/>
        <v>0</v>
      </c>
      <c r="N42" s="77">
        <f t="shared" si="11"/>
        <v>0</v>
      </c>
      <c r="O42" s="76">
        <f t="shared" si="11"/>
        <v>0</v>
      </c>
      <c r="P42" s="97">
        <f t="shared" si="11"/>
        <v>0</v>
      </c>
      <c r="Q42" s="77">
        <f t="shared" si="11"/>
        <v>0</v>
      </c>
      <c r="R42" s="76">
        <f t="shared" si="11"/>
        <v>0</v>
      </c>
      <c r="S42" s="97">
        <f t="shared" si="11"/>
        <v>0</v>
      </c>
      <c r="T42" s="77">
        <f t="shared" si="11"/>
        <v>0</v>
      </c>
      <c r="U42" s="76">
        <f t="shared" si="11"/>
        <v>0</v>
      </c>
      <c r="V42" s="97">
        <f t="shared" si="11"/>
        <v>0</v>
      </c>
      <c r="W42" s="77">
        <f t="shared" si="11"/>
        <v>0</v>
      </c>
      <c r="X42" s="76">
        <f t="shared" si="11"/>
        <v>0</v>
      </c>
      <c r="Y42" s="97">
        <f t="shared" si="11"/>
        <v>0</v>
      </c>
      <c r="Z42" s="77">
        <f t="shared" si="11"/>
        <v>0</v>
      </c>
      <c r="AA42" s="76">
        <f t="shared" si="11"/>
        <v>0</v>
      </c>
      <c r="AB42" s="97">
        <f t="shared" si="11"/>
        <v>0</v>
      </c>
      <c r="AC42" s="77">
        <f t="shared" si="11"/>
        <v>0</v>
      </c>
      <c r="AD42" s="76">
        <f t="shared" si="11"/>
        <v>0</v>
      </c>
      <c r="AE42" s="97">
        <f t="shared" si="11"/>
        <v>0</v>
      </c>
      <c r="AF42" s="77">
        <f t="shared" si="11"/>
        <v>0</v>
      </c>
      <c r="AG42" s="76">
        <f t="shared" si="11"/>
        <v>0</v>
      </c>
      <c r="AH42" s="97">
        <f t="shared" si="11"/>
        <v>0</v>
      </c>
      <c r="AI42" s="77">
        <f t="shared" si="11"/>
        <v>0</v>
      </c>
      <c r="AJ42" s="76">
        <f aca="true" t="shared" si="12" ref="AJ42:BO42">AJ38+AJ39+AJ40+AJ41</f>
        <v>0</v>
      </c>
      <c r="AK42" s="97">
        <f t="shared" si="12"/>
        <v>0</v>
      </c>
      <c r="AL42" s="77">
        <f t="shared" si="12"/>
        <v>0</v>
      </c>
      <c r="AM42" s="76">
        <f t="shared" si="12"/>
        <v>0</v>
      </c>
      <c r="AN42" s="97">
        <f t="shared" si="12"/>
        <v>0</v>
      </c>
      <c r="AO42" s="77">
        <f t="shared" si="12"/>
        <v>0</v>
      </c>
      <c r="AP42" s="76">
        <f t="shared" si="12"/>
        <v>0</v>
      </c>
      <c r="AQ42" s="97">
        <f t="shared" si="12"/>
        <v>0</v>
      </c>
      <c r="AR42" s="77">
        <f t="shared" si="12"/>
        <v>0</v>
      </c>
      <c r="AS42" s="76">
        <f t="shared" si="12"/>
        <v>0</v>
      </c>
      <c r="AT42" s="97">
        <f t="shared" si="12"/>
        <v>0</v>
      </c>
      <c r="AU42" s="77">
        <f t="shared" si="12"/>
        <v>0</v>
      </c>
      <c r="AV42" s="76">
        <f t="shared" si="12"/>
        <v>0</v>
      </c>
      <c r="AW42" s="97">
        <f t="shared" si="12"/>
        <v>0</v>
      </c>
      <c r="AX42" s="77">
        <f t="shared" si="12"/>
        <v>0</v>
      </c>
      <c r="AY42" s="76">
        <f t="shared" si="12"/>
        <v>0</v>
      </c>
      <c r="AZ42" s="97">
        <f t="shared" si="12"/>
        <v>0</v>
      </c>
      <c r="BA42" s="77">
        <f t="shared" si="12"/>
        <v>0</v>
      </c>
      <c r="BB42" s="76">
        <f t="shared" si="12"/>
        <v>0</v>
      </c>
      <c r="BC42" s="97">
        <f t="shared" si="12"/>
        <v>0</v>
      </c>
      <c r="BD42" s="77">
        <f t="shared" si="12"/>
        <v>0</v>
      </c>
      <c r="BE42" s="76">
        <f t="shared" si="12"/>
        <v>0</v>
      </c>
      <c r="BF42" s="97">
        <f t="shared" si="12"/>
        <v>0</v>
      </c>
      <c r="BG42" s="77">
        <f t="shared" si="12"/>
        <v>0</v>
      </c>
      <c r="BH42" s="76">
        <f t="shared" si="12"/>
        <v>0</v>
      </c>
      <c r="BI42" s="97">
        <f t="shared" si="12"/>
        <v>0</v>
      </c>
      <c r="BJ42" s="77">
        <f t="shared" si="12"/>
        <v>0</v>
      </c>
      <c r="BK42" s="76">
        <f t="shared" si="12"/>
        <v>0</v>
      </c>
      <c r="BL42" s="97">
        <f t="shared" si="12"/>
        <v>0</v>
      </c>
      <c r="BM42" s="77">
        <f t="shared" si="12"/>
        <v>0</v>
      </c>
      <c r="BN42" s="76">
        <f t="shared" si="12"/>
        <v>0</v>
      </c>
      <c r="BO42" s="97">
        <f t="shared" si="12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>
        <v>0</v>
      </c>
      <c r="BP45" s="88">
        <v>0</v>
      </c>
      <c r="BQ45" s="100">
        <v>0</v>
      </c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13" ref="D46:AI46">D45</f>
        <v>0</v>
      </c>
      <c r="E46" s="77">
        <f t="shared" si="13"/>
        <v>0</v>
      </c>
      <c r="F46" s="78">
        <f t="shared" si="13"/>
        <v>0</v>
      </c>
      <c r="G46" s="84">
        <f t="shared" si="13"/>
        <v>0</v>
      </c>
      <c r="H46" s="77">
        <f t="shared" si="13"/>
        <v>0</v>
      </c>
      <c r="I46" s="78">
        <f t="shared" si="13"/>
        <v>0</v>
      </c>
      <c r="J46" s="97">
        <f t="shared" si="13"/>
        <v>0</v>
      </c>
      <c r="K46" s="77">
        <f t="shared" si="13"/>
        <v>0</v>
      </c>
      <c r="L46" s="76">
        <f t="shared" si="13"/>
        <v>0</v>
      </c>
      <c r="M46" s="97">
        <f t="shared" si="13"/>
        <v>0</v>
      </c>
      <c r="N46" s="77">
        <f t="shared" si="13"/>
        <v>0</v>
      </c>
      <c r="O46" s="76">
        <f t="shared" si="13"/>
        <v>0</v>
      </c>
      <c r="P46" s="97">
        <f t="shared" si="13"/>
        <v>0</v>
      </c>
      <c r="Q46" s="77">
        <f t="shared" si="13"/>
        <v>0</v>
      </c>
      <c r="R46" s="76">
        <f t="shared" si="13"/>
        <v>0</v>
      </c>
      <c r="S46" s="97">
        <f t="shared" si="13"/>
        <v>0</v>
      </c>
      <c r="T46" s="77">
        <f t="shared" si="13"/>
        <v>0</v>
      </c>
      <c r="U46" s="76">
        <f t="shared" si="13"/>
        <v>0</v>
      </c>
      <c r="V46" s="97">
        <f t="shared" si="13"/>
        <v>0</v>
      </c>
      <c r="W46" s="77">
        <f t="shared" si="13"/>
        <v>0</v>
      </c>
      <c r="X46" s="76">
        <f t="shared" si="13"/>
        <v>0</v>
      </c>
      <c r="Y46" s="97">
        <f t="shared" si="13"/>
        <v>0</v>
      </c>
      <c r="Z46" s="77">
        <f t="shared" si="13"/>
        <v>0</v>
      </c>
      <c r="AA46" s="76">
        <f t="shared" si="13"/>
        <v>0</v>
      </c>
      <c r="AB46" s="97">
        <f t="shared" si="13"/>
        <v>0</v>
      </c>
      <c r="AC46" s="77">
        <f t="shared" si="13"/>
        <v>0</v>
      </c>
      <c r="AD46" s="76">
        <f t="shared" si="13"/>
        <v>0</v>
      </c>
      <c r="AE46" s="97">
        <f t="shared" si="13"/>
        <v>0</v>
      </c>
      <c r="AF46" s="77">
        <f t="shared" si="13"/>
        <v>0</v>
      </c>
      <c r="AG46" s="76">
        <f t="shared" si="13"/>
        <v>0</v>
      </c>
      <c r="AH46" s="97">
        <f t="shared" si="13"/>
        <v>0</v>
      </c>
      <c r="AI46" s="77">
        <f t="shared" si="13"/>
        <v>0</v>
      </c>
      <c r="AJ46" s="76">
        <f aca="true" t="shared" si="14" ref="AJ46:BO46">AJ45</f>
        <v>0</v>
      </c>
      <c r="AK46" s="97">
        <f t="shared" si="14"/>
        <v>0</v>
      </c>
      <c r="AL46" s="77">
        <f t="shared" si="14"/>
        <v>0</v>
      </c>
      <c r="AM46" s="76">
        <f t="shared" si="14"/>
        <v>0</v>
      </c>
      <c r="AN46" s="97">
        <f t="shared" si="14"/>
        <v>0</v>
      </c>
      <c r="AO46" s="77">
        <f t="shared" si="14"/>
        <v>0</v>
      </c>
      <c r="AP46" s="76">
        <f t="shared" si="14"/>
        <v>0</v>
      </c>
      <c r="AQ46" s="97">
        <f t="shared" si="14"/>
        <v>0</v>
      </c>
      <c r="AR46" s="77">
        <f t="shared" si="14"/>
        <v>0</v>
      </c>
      <c r="AS46" s="76">
        <f t="shared" si="14"/>
        <v>0</v>
      </c>
      <c r="AT46" s="97">
        <f t="shared" si="14"/>
        <v>0</v>
      </c>
      <c r="AU46" s="77">
        <f t="shared" si="14"/>
        <v>0</v>
      </c>
      <c r="AV46" s="76">
        <f t="shared" si="14"/>
        <v>0</v>
      </c>
      <c r="AW46" s="97">
        <f t="shared" si="14"/>
        <v>0</v>
      </c>
      <c r="AX46" s="77">
        <f t="shared" si="14"/>
        <v>0</v>
      </c>
      <c r="AY46" s="94">
        <f t="shared" si="14"/>
        <v>0</v>
      </c>
      <c r="AZ46" s="98">
        <f t="shared" si="14"/>
        <v>0</v>
      </c>
      <c r="BA46" s="77">
        <f t="shared" si="14"/>
        <v>0</v>
      </c>
      <c r="BB46" s="94">
        <f t="shared" si="14"/>
        <v>0</v>
      </c>
      <c r="BC46" s="97">
        <f t="shared" si="14"/>
        <v>0</v>
      </c>
      <c r="BD46" s="77">
        <f t="shared" si="14"/>
        <v>0</v>
      </c>
      <c r="BE46" s="76">
        <f t="shared" si="14"/>
        <v>0</v>
      </c>
      <c r="BF46" s="97">
        <f t="shared" si="14"/>
        <v>0</v>
      </c>
      <c r="BG46" s="77">
        <f t="shared" si="14"/>
        <v>0</v>
      </c>
      <c r="BH46" s="76">
        <f t="shared" si="14"/>
        <v>0</v>
      </c>
      <c r="BI46" s="98">
        <f t="shared" si="14"/>
        <v>0</v>
      </c>
      <c r="BJ46" s="77">
        <f t="shared" si="14"/>
        <v>0</v>
      </c>
      <c r="BK46" s="94">
        <f t="shared" si="14"/>
        <v>0</v>
      </c>
      <c r="BL46" s="98">
        <f t="shared" si="14"/>
        <v>0</v>
      </c>
      <c r="BM46" s="77">
        <f t="shared" si="14"/>
        <v>0</v>
      </c>
      <c r="BN46" s="94">
        <f t="shared" si="14"/>
        <v>0</v>
      </c>
      <c r="BO46" s="98">
        <f t="shared" si="14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>
        <v>1446867.75</v>
      </c>
      <c r="BS49" s="88">
        <v>0</v>
      </c>
      <c r="BT49" s="100">
        <v>1452159.12</v>
      </c>
      <c r="BU49" s="75"/>
      <c r="BV49" s="84">
        <f aca="true" t="shared" si="15" ref="BV49:BX50">D49+G49+J49+M49+P49+S49+V49+Y49+AB49+AE49+AH49+AK49+AN49+AQ49+AT49+AW49+AZ49+BC49+BF49+BI49+BL49+BO49+BR49</f>
        <v>1446867.75</v>
      </c>
      <c r="BW49" s="76">
        <f t="shared" si="15"/>
        <v>0</v>
      </c>
      <c r="BX49" s="78">
        <f t="shared" si="15"/>
        <v>1452159.12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>
        <v>0</v>
      </c>
      <c r="BS50" s="88">
        <v>0</v>
      </c>
      <c r="BT50" s="100">
        <v>0</v>
      </c>
      <c r="BU50" s="75"/>
      <c r="BV50" s="84">
        <f t="shared" si="15"/>
        <v>0</v>
      </c>
      <c r="BW50" s="76">
        <f t="shared" si="15"/>
        <v>0</v>
      </c>
      <c r="BX50" s="78">
        <f t="shared" si="15"/>
        <v>0</v>
      </c>
    </row>
    <row r="51" spans="2:76" ht="15">
      <c r="B51" s="68">
        <v>700</v>
      </c>
      <c r="C51" s="26" t="s">
        <v>125</v>
      </c>
      <c r="D51" s="84">
        <f aca="true" t="shared" si="16" ref="D51:AI51">D49+D50</f>
        <v>0</v>
      </c>
      <c r="E51" s="77">
        <f t="shared" si="16"/>
        <v>0</v>
      </c>
      <c r="F51" s="78">
        <f t="shared" si="16"/>
        <v>0</v>
      </c>
      <c r="G51" s="84">
        <f t="shared" si="16"/>
        <v>0</v>
      </c>
      <c r="H51" s="77">
        <f t="shared" si="16"/>
        <v>0</v>
      </c>
      <c r="I51" s="78">
        <f t="shared" si="16"/>
        <v>0</v>
      </c>
      <c r="J51" s="97">
        <f t="shared" si="16"/>
        <v>0</v>
      </c>
      <c r="K51" s="77">
        <f t="shared" si="16"/>
        <v>0</v>
      </c>
      <c r="L51" s="76">
        <f t="shared" si="16"/>
        <v>0</v>
      </c>
      <c r="M51" s="97">
        <f t="shared" si="16"/>
        <v>0</v>
      </c>
      <c r="N51" s="77">
        <f t="shared" si="16"/>
        <v>0</v>
      </c>
      <c r="O51" s="76">
        <f t="shared" si="16"/>
        <v>0</v>
      </c>
      <c r="P51" s="97">
        <f t="shared" si="16"/>
        <v>0</v>
      </c>
      <c r="Q51" s="77">
        <f t="shared" si="16"/>
        <v>0</v>
      </c>
      <c r="R51" s="76">
        <f t="shared" si="16"/>
        <v>0</v>
      </c>
      <c r="S51" s="97">
        <f t="shared" si="16"/>
        <v>0</v>
      </c>
      <c r="T51" s="77">
        <f t="shared" si="16"/>
        <v>0</v>
      </c>
      <c r="U51" s="76">
        <f t="shared" si="16"/>
        <v>0</v>
      </c>
      <c r="V51" s="97">
        <f t="shared" si="16"/>
        <v>0</v>
      </c>
      <c r="W51" s="77">
        <f t="shared" si="16"/>
        <v>0</v>
      </c>
      <c r="X51" s="76">
        <f t="shared" si="16"/>
        <v>0</v>
      </c>
      <c r="Y51" s="97">
        <f t="shared" si="16"/>
        <v>0</v>
      </c>
      <c r="Z51" s="77">
        <f t="shared" si="16"/>
        <v>0</v>
      </c>
      <c r="AA51" s="76">
        <f t="shared" si="16"/>
        <v>0</v>
      </c>
      <c r="AB51" s="97">
        <f t="shared" si="16"/>
        <v>0</v>
      </c>
      <c r="AC51" s="77">
        <f t="shared" si="16"/>
        <v>0</v>
      </c>
      <c r="AD51" s="76">
        <f t="shared" si="16"/>
        <v>0</v>
      </c>
      <c r="AE51" s="97">
        <f t="shared" si="16"/>
        <v>0</v>
      </c>
      <c r="AF51" s="77">
        <f t="shared" si="16"/>
        <v>0</v>
      </c>
      <c r="AG51" s="76">
        <f t="shared" si="16"/>
        <v>0</v>
      </c>
      <c r="AH51" s="97">
        <f t="shared" si="16"/>
        <v>0</v>
      </c>
      <c r="AI51" s="77">
        <f t="shared" si="16"/>
        <v>0</v>
      </c>
      <c r="AJ51" s="76">
        <f aca="true" t="shared" si="17" ref="AJ51:BO51">AJ49+AJ50</f>
        <v>0</v>
      </c>
      <c r="AK51" s="97">
        <f t="shared" si="17"/>
        <v>0</v>
      </c>
      <c r="AL51" s="77">
        <f t="shared" si="17"/>
        <v>0</v>
      </c>
      <c r="AM51" s="76">
        <f t="shared" si="17"/>
        <v>0</v>
      </c>
      <c r="AN51" s="97">
        <f t="shared" si="17"/>
        <v>0</v>
      </c>
      <c r="AO51" s="77">
        <f t="shared" si="17"/>
        <v>0</v>
      </c>
      <c r="AP51" s="76">
        <f t="shared" si="17"/>
        <v>0</v>
      </c>
      <c r="AQ51" s="97">
        <f t="shared" si="17"/>
        <v>0</v>
      </c>
      <c r="AR51" s="77">
        <f t="shared" si="17"/>
        <v>0</v>
      </c>
      <c r="AS51" s="76">
        <f t="shared" si="17"/>
        <v>0</v>
      </c>
      <c r="AT51" s="97">
        <f t="shared" si="17"/>
        <v>0</v>
      </c>
      <c r="AU51" s="77">
        <f t="shared" si="17"/>
        <v>0</v>
      </c>
      <c r="AV51" s="76">
        <f t="shared" si="17"/>
        <v>0</v>
      </c>
      <c r="AW51" s="97">
        <f t="shared" si="17"/>
        <v>0</v>
      </c>
      <c r="AX51" s="77">
        <f t="shared" si="17"/>
        <v>0</v>
      </c>
      <c r="AY51" s="76">
        <f t="shared" si="17"/>
        <v>0</v>
      </c>
      <c r="AZ51" s="97">
        <f t="shared" si="17"/>
        <v>0</v>
      </c>
      <c r="BA51" s="77">
        <f t="shared" si="17"/>
        <v>0</v>
      </c>
      <c r="BB51" s="76">
        <f t="shared" si="17"/>
        <v>0</v>
      </c>
      <c r="BC51" s="97">
        <f t="shared" si="17"/>
        <v>0</v>
      </c>
      <c r="BD51" s="77">
        <f t="shared" si="17"/>
        <v>0</v>
      </c>
      <c r="BE51" s="76">
        <f t="shared" si="17"/>
        <v>0</v>
      </c>
      <c r="BF51" s="97">
        <f t="shared" si="17"/>
        <v>0</v>
      </c>
      <c r="BG51" s="77">
        <f t="shared" si="17"/>
        <v>0</v>
      </c>
      <c r="BH51" s="76">
        <f t="shared" si="17"/>
        <v>0</v>
      </c>
      <c r="BI51" s="97">
        <f t="shared" si="17"/>
        <v>0</v>
      </c>
      <c r="BJ51" s="77">
        <f t="shared" si="17"/>
        <v>0</v>
      </c>
      <c r="BK51" s="76">
        <f t="shared" si="17"/>
        <v>0</v>
      </c>
      <c r="BL51" s="97">
        <f t="shared" si="17"/>
        <v>0</v>
      </c>
      <c r="BM51" s="77">
        <f t="shared" si="17"/>
        <v>0</v>
      </c>
      <c r="BN51" s="76">
        <f t="shared" si="17"/>
        <v>0</v>
      </c>
      <c r="BO51" s="97">
        <f t="shared" si="17"/>
        <v>0</v>
      </c>
      <c r="BP51" s="77">
        <f>BP49+BP50</f>
        <v>0</v>
      </c>
      <c r="BQ51" s="76">
        <f>BQ49+BQ50</f>
        <v>0</v>
      </c>
      <c r="BR51" s="97">
        <f>BR49+BR50</f>
        <v>1446867.75</v>
      </c>
      <c r="BS51" s="77">
        <f>BS49+BS50</f>
        <v>0</v>
      </c>
      <c r="BT51" s="76">
        <f>BT49+BT50</f>
        <v>1452159.12</v>
      </c>
      <c r="BU51" s="84"/>
      <c r="BV51" s="84">
        <f>BV49+BV50</f>
        <v>1446867.75</v>
      </c>
      <c r="BW51" s="76">
        <f>BW49+BW50</f>
        <v>0</v>
      </c>
      <c r="BX51" s="94">
        <f>BX49+BX50</f>
        <v>1452159.12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03" t="s">
        <v>126</v>
      </c>
      <c r="C53" s="104"/>
      <c r="D53" s="85">
        <f aca="true" t="shared" si="18" ref="D53:AI53">D20+D28+D35+D42+D46+D51</f>
        <v>1634327.34</v>
      </c>
      <c r="E53" s="85">
        <f t="shared" si="18"/>
        <v>0</v>
      </c>
      <c r="F53" s="85">
        <f t="shared" si="18"/>
        <v>1626524.3499999999</v>
      </c>
      <c r="G53" s="85">
        <f t="shared" si="18"/>
        <v>0</v>
      </c>
      <c r="H53" s="85">
        <f t="shared" si="18"/>
        <v>0</v>
      </c>
      <c r="I53" s="85">
        <f t="shared" si="18"/>
        <v>0</v>
      </c>
      <c r="J53" s="85">
        <f t="shared" si="18"/>
        <v>0</v>
      </c>
      <c r="K53" s="85">
        <f t="shared" si="18"/>
        <v>0</v>
      </c>
      <c r="L53" s="85">
        <f t="shared" si="18"/>
        <v>0</v>
      </c>
      <c r="M53" s="85">
        <f t="shared" si="18"/>
        <v>0</v>
      </c>
      <c r="N53" s="85">
        <f t="shared" si="18"/>
        <v>0</v>
      </c>
      <c r="O53" s="85">
        <f t="shared" si="18"/>
        <v>0</v>
      </c>
      <c r="P53" s="85">
        <f t="shared" si="18"/>
        <v>0</v>
      </c>
      <c r="Q53" s="85">
        <f t="shared" si="18"/>
        <v>0</v>
      </c>
      <c r="R53" s="85">
        <f t="shared" si="18"/>
        <v>0</v>
      </c>
      <c r="S53" s="85">
        <f t="shared" si="18"/>
        <v>0</v>
      </c>
      <c r="T53" s="85">
        <f t="shared" si="18"/>
        <v>0</v>
      </c>
      <c r="U53" s="85">
        <f t="shared" si="18"/>
        <v>0</v>
      </c>
      <c r="V53" s="85">
        <f t="shared" si="18"/>
        <v>0</v>
      </c>
      <c r="W53" s="85">
        <f t="shared" si="18"/>
        <v>0</v>
      </c>
      <c r="X53" s="85">
        <f t="shared" si="18"/>
        <v>0</v>
      </c>
      <c r="Y53" s="85">
        <f t="shared" si="18"/>
        <v>0</v>
      </c>
      <c r="Z53" s="85">
        <f t="shared" si="18"/>
        <v>0</v>
      </c>
      <c r="AA53" s="85">
        <f t="shared" si="18"/>
        <v>0</v>
      </c>
      <c r="AB53" s="85">
        <f t="shared" si="18"/>
        <v>16244972.490000002</v>
      </c>
      <c r="AC53" s="85">
        <f t="shared" si="18"/>
        <v>0</v>
      </c>
      <c r="AD53" s="85">
        <f t="shared" si="18"/>
        <v>16618427.86</v>
      </c>
      <c r="AE53" s="85">
        <f t="shared" si="18"/>
        <v>0</v>
      </c>
      <c r="AF53" s="85">
        <f t="shared" si="18"/>
        <v>0</v>
      </c>
      <c r="AG53" s="85">
        <f t="shared" si="18"/>
        <v>0</v>
      </c>
      <c r="AH53" s="85">
        <f t="shared" si="18"/>
        <v>0</v>
      </c>
      <c r="AI53" s="85">
        <f t="shared" si="18"/>
        <v>0</v>
      </c>
      <c r="AJ53" s="85">
        <f aca="true" t="shared" si="19" ref="AJ53:BT53">AJ20+AJ28+AJ35+AJ42+AJ46+AJ51</f>
        <v>0</v>
      </c>
      <c r="AK53" s="85">
        <f t="shared" si="19"/>
        <v>0</v>
      </c>
      <c r="AL53" s="85">
        <f t="shared" si="19"/>
        <v>0</v>
      </c>
      <c r="AM53" s="85">
        <f t="shared" si="19"/>
        <v>0</v>
      </c>
      <c r="AN53" s="85">
        <f t="shared" si="19"/>
        <v>0</v>
      </c>
      <c r="AO53" s="85">
        <f t="shared" si="19"/>
        <v>0</v>
      </c>
      <c r="AP53" s="85">
        <f t="shared" si="19"/>
        <v>0</v>
      </c>
      <c r="AQ53" s="85">
        <f t="shared" si="19"/>
        <v>0</v>
      </c>
      <c r="AR53" s="85">
        <f t="shared" si="19"/>
        <v>0</v>
      </c>
      <c r="AS53" s="85">
        <f t="shared" si="19"/>
        <v>0</v>
      </c>
      <c r="AT53" s="85">
        <f t="shared" si="19"/>
        <v>0</v>
      </c>
      <c r="AU53" s="85">
        <f t="shared" si="19"/>
        <v>0</v>
      </c>
      <c r="AV53" s="85">
        <f t="shared" si="19"/>
        <v>0</v>
      </c>
      <c r="AW53" s="85">
        <f t="shared" si="19"/>
        <v>0</v>
      </c>
      <c r="AX53" s="85">
        <f t="shared" si="19"/>
        <v>0</v>
      </c>
      <c r="AY53" s="85">
        <f t="shared" si="19"/>
        <v>0</v>
      </c>
      <c r="AZ53" s="85">
        <f t="shared" si="19"/>
        <v>0</v>
      </c>
      <c r="BA53" s="85">
        <f t="shared" si="19"/>
        <v>0</v>
      </c>
      <c r="BB53" s="85">
        <f t="shared" si="19"/>
        <v>0</v>
      </c>
      <c r="BC53" s="85">
        <f t="shared" si="19"/>
        <v>0</v>
      </c>
      <c r="BD53" s="85">
        <f t="shared" si="19"/>
        <v>0</v>
      </c>
      <c r="BE53" s="85">
        <f t="shared" si="19"/>
        <v>0</v>
      </c>
      <c r="BF53" s="85">
        <f t="shared" si="19"/>
        <v>0</v>
      </c>
      <c r="BG53" s="85">
        <f t="shared" si="19"/>
        <v>0</v>
      </c>
      <c r="BH53" s="85">
        <f t="shared" si="19"/>
        <v>0</v>
      </c>
      <c r="BI53" s="85">
        <f t="shared" si="19"/>
        <v>0</v>
      </c>
      <c r="BJ53" s="85">
        <f t="shared" si="19"/>
        <v>0</v>
      </c>
      <c r="BK53" s="85">
        <f t="shared" si="19"/>
        <v>0</v>
      </c>
      <c r="BL53" s="85">
        <f t="shared" si="19"/>
        <v>0</v>
      </c>
      <c r="BM53" s="85">
        <f t="shared" si="19"/>
        <v>0</v>
      </c>
      <c r="BN53" s="85">
        <f t="shared" si="19"/>
        <v>0</v>
      </c>
      <c r="BO53" s="85">
        <f t="shared" si="19"/>
        <v>0</v>
      </c>
      <c r="BP53" s="85">
        <f t="shared" si="19"/>
        <v>0</v>
      </c>
      <c r="BQ53" s="85">
        <f t="shared" si="19"/>
        <v>0</v>
      </c>
      <c r="BR53" s="85">
        <f t="shared" si="19"/>
        <v>1446867.75</v>
      </c>
      <c r="BS53" s="85">
        <f t="shared" si="19"/>
        <v>0</v>
      </c>
      <c r="BT53" s="85">
        <f t="shared" si="19"/>
        <v>1452159.12</v>
      </c>
      <c r="BU53" s="85">
        <f>BU8</f>
        <v>0</v>
      </c>
      <c r="BV53" s="101">
        <f>BV8+BV20+BV28+BV35+BV42+BV46+BV51</f>
        <v>19326167.580000002</v>
      </c>
      <c r="BW53" s="86">
        <f>BW20+BW28+BW35+BW42+BW46+BW51</f>
        <v>0</v>
      </c>
      <c r="BX53" s="86">
        <f>BX20+BX28+BX35+BX42+BX46+BX51</f>
        <v>19697111.330000002</v>
      </c>
    </row>
    <row r="54" spans="2:77" ht="25.5" customHeight="1" thickBot="1" thickTop="1">
      <c r="B54" s="136" t="s">
        <v>147</v>
      </c>
      <c r="C54" s="137"/>
      <c r="D54" s="85"/>
      <c r="E54" s="92"/>
      <c r="F54" s="93"/>
      <c r="G54" s="85"/>
      <c r="H54" s="92"/>
      <c r="I54" s="93"/>
      <c r="J54" s="85"/>
      <c r="K54" s="92"/>
      <c r="L54" s="93"/>
      <c r="M54" s="85"/>
      <c r="N54" s="92"/>
      <c r="O54" s="93"/>
      <c r="P54" s="85"/>
      <c r="Q54" s="92"/>
      <c r="R54" s="93"/>
      <c r="S54" s="85"/>
      <c r="T54" s="92"/>
      <c r="U54" s="93"/>
      <c r="V54" s="85"/>
      <c r="W54" s="92"/>
      <c r="X54" s="93"/>
      <c r="Y54" s="85"/>
      <c r="Z54" s="92"/>
      <c r="AA54" s="93"/>
      <c r="AB54" s="85"/>
      <c r="AC54" s="92"/>
      <c r="AD54" s="93"/>
      <c r="AE54" s="85"/>
      <c r="AF54" s="92"/>
      <c r="AG54" s="93"/>
      <c r="AH54" s="85"/>
      <c r="AI54" s="92"/>
      <c r="AJ54" s="93"/>
      <c r="AK54" s="85"/>
      <c r="AL54" s="92"/>
      <c r="AM54" s="93"/>
      <c r="AN54" s="85"/>
      <c r="AO54" s="92"/>
      <c r="AP54" s="93"/>
      <c r="AQ54" s="85"/>
      <c r="AR54" s="92"/>
      <c r="AS54" s="93"/>
      <c r="AT54" s="85"/>
      <c r="AU54" s="92"/>
      <c r="AV54" s="93"/>
      <c r="AW54" s="85"/>
      <c r="AX54" s="92"/>
      <c r="AY54" s="93"/>
      <c r="AZ54" s="85"/>
      <c r="BA54" s="92"/>
      <c r="BB54" s="93"/>
      <c r="BC54" s="85"/>
      <c r="BD54" s="92"/>
      <c r="BE54" s="93"/>
      <c r="BF54" s="85"/>
      <c r="BG54" s="92"/>
      <c r="BH54" s="93"/>
      <c r="BI54" s="85"/>
      <c r="BJ54" s="92"/>
      <c r="BK54" s="93"/>
      <c r="BL54" s="85"/>
      <c r="BM54" s="92"/>
      <c r="BN54" s="93"/>
      <c r="BO54" s="85"/>
      <c r="BP54" s="92"/>
      <c r="BQ54" s="93"/>
      <c r="BR54" s="85"/>
      <c r="BS54" s="92"/>
      <c r="BT54" s="93"/>
      <c r="BU54" s="86"/>
      <c r="BV54" s="85">
        <f>IF((Spese_Rendiconto_2018!BV53+Spese_Rendiconto_2018!BW53-Entrate_Rendiconto_2018!D58)&lt;0,Entrate_Rendiconto_2018!D58-Spese_Rendiconto_2018!BV53-Spese_Rendiconto_2018!BW53,0)</f>
        <v>1207762.550000023</v>
      </c>
      <c r="BW54" s="92"/>
      <c r="BX54" s="93">
        <f>IF((Spese_Rendiconto_2018!BX53-Entrate_Rendiconto_2018!E58)&lt;0,Entrate_Rendiconto_2018!E58-Spese_Rendiconto_2018!BX53,0)</f>
        <v>191507.75999997556</v>
      </c>
      <c r="BY54" s="64" t="s">
        <v>143</v>
      </c>
    </row>
    <row r="55" ht="19.5" customHeight="1" thickTop="1">
      <c r="B55" s="66" t="s">
        <v>136</v>
      </c>
    </row>
    <row r="56" ht="15">
      <c r="B56" s="66" t="s">
        <v>135</v>
      </c>
    </row>
  </sheetData>
  <sheetProtection password="D3C7" sheet="1" objects="1" scenarios="1"/>
  <mergeCells count="77">
    <mergeCell ref="A1:A65536"/>
    <mergeCell ref="B1:BX2"/>
    <mergeCell ref="B4:C7"/>
    <mergeCell ref="D4:F4"/>
    <mergeCell ref="G4:I4"/>
    <mergeCell ref="J4:L4"/>
    <mergeCell ref="S4:U4"/>
    <mergeCell ref="V4:X4"/>
    <mergeCell ref="AK4:AM4"/>
    <mergeCell ref="AN4:AP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BI4:BK4"/>
    <mergeCell ref="BL4:BN4"/>
    <mergeCell ref="BO4:BQ4"/>
    <mergeCell ref="BR4:BT4"/>
    <mergeCell ref="AH5:AJ5"/>
    <mergeCell ref="AK5:AM5"/>
    <mergeCell ref="P5:R5"/>
    <mergeCell ref="S5:U5"/>
    <mergeCell ref="P6:Q6"/>
    <mergeCell ref="AN5:AP5"/>
    <mergeCell ref="D5:F5"/>
    <mergeCell ref="G5:I5"/>
    <mergeCell ref="J5:L5"/>
    <mergeCell ref="M5:O5"/>
    <mergeCell ref="V5:X5"/>
    <mergeCell ref="Y5:AA5"/>
    <mergeCell ref="AB5:AD5"/>
    <mergeCell ref="AE5:AG5"/>
    <mergeCell ref="D6:E6"/>
    <mergeCell ref="G6:H6"/>
    <mergeCell ref="J6:K6"/>
    <mergeCell ref="M6:N6"/>
    <mergeCell ref="BR5:BT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AZ6:BA6"/>
    <mergeCell ref="S6:T6"/>
    <mergeCell ref="V6:W6"/>
    <mergeCell ref="Y6:Z6"/>
    <mergeCell ref="AB6:AC6"/>
    <mergeCell ref="AE6:AF6"/>
    <mergeCell ref="AH6:AI6"/>
    <mergeCell ref="AN6:AO6"/>
    <mergeCell ref="AQ6:AR6"/>
    <mergeCell ref="AT6:AU6"/>
    <mergeCell ref="AW6:AX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2019-05-21T14:15:04Z</dcterms:modified>
  <cp:category/>
  <cp:version/>
  <cp:contentType/>
  <cp:contentStatus/>
</cp:coreProperties>
</file>